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LATORIO SITUACIONAL\CONVÊNIO FEDERAL 886381-2019\"/>
    </mc:Choice>
  </mc:AlternateContent>
  <xr:revisionPtr revIDLastSave="0" documentId="13_ncr:1_{3BFB4EBD-4469-4997-AAA7-0CF6282F3321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Federal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7" i="2" l="1"/>
  <c r="J36" i="2"/>
  <c r="J37" i="2"/>
  <c r="J38" i="2"/>
  <c r="J39" i="2"/>
  <c r="J40" i="2"/>
  <c r="J41" i="2"/>
  <c r="G41" i="2"/>
  <c r="G40" i="2"/>
  <c r="G39" i="2"/>
  <c r="G38" i="2"/>
  <c r="G37" i="2"/>
  <c r="G36" i="2"/>
  <c r="D41" i="2"/>
  <c r="D40" i="2"/>
  <c r="D39" i="2"/>
  <c r="D38" i="2"/>
  <c r="D37" i="2"/>
  <c r="D36" i="2"/>
  <c r="G32" i="2"/>
  <c r="G33" i="2"/>
  <c r="G34" i="2"/>
  <c r="G35" i="2"/>
  <c r="G42" i="2"/>
  <c r="J31" i="2"/>
  <c r="J30" i="2"/>
  <c r="J29" i="2"/>
  <c r="J28" i="2"/>
  <c r="G31" i="2"/>
  <c r="G30" i="2"/>
  <c r="G29" i="2"/>
  <c r="G28" i="2"/>
  <c r="G27" i="2"/>
  <c r="G43" i="2" s="1"/>
  <c r="D28" i="2"/>
  <c r="D29" i="2"/>
  <c r="D30" i="2"/>
  <c r="D31" i="2"/>
  <c r="D27" i="2"/>
  <c r="J42" i="2" l="1"/>
  <c r="D42" i="2"/>
  <c r="J35" i="2"/>
  <c r="D35" i="2"/>
  <c r="J34" i="2"/>
  <c r="D34" i="2"/>
  <c r="J33" i="2"/>
  <c r="D33" i="2"/>
  <c r="J32" i="2"/>
  <c r="D32" i="2"/>
  <c r="L43" i="2" l="1"/>
  <c r="D43" i="2"/>
</calcChain>
</file>

<file path=xl/sharedStrings.xml><?xml version="1.0" encoding="utf-8"?>
<sst xmlns="http://schemas.openxmlformats.org/spreadsheetml/2006/main" count="88" uniqueCount="56">
  <si>
    <t>ASSOCIAÇÃO BENEFICENTE HOSPITAL UNIVERSITÁRIO</t>
  </si>
  <si>
    <t>HOSPITAL UNIMAR</t>
  </si>
  <si>
    <t>RELATÓRIO SITUACIONAL</t>
  </si>
  <si>
    <t>VALORES DO EXTRATO DA PROPOSTA</t>
  </si>
  <si>
    <t>VALOR GLOBAL:</t>
  </si>
  <si>
    <t>VALOR CONTRAPARTIDA:</t>
  </si>
  <si>
    <t>VALOR DOS REPASSES:</t>
  </si>
  <si>
    <t>Ano</t>
  </si>
  <si>
    <t>Valor</t>
  </si>
  <si>
    <t>VALOR CONTRAPARTIDA FINANCEIRA:</t>
  </si>
  <si>
    <t>VALOR DA CONTRAPARTIDA EM BENS E SERVIÇOS</t>
  </si>
  <si>
    <t>VALOR DE RENDIMENTO DE APLICAÇÃO</t>
  </si>
  <si>
    <t>INÍCIO DE VIGÊNCIA:</t>
  </si>
  <si>
    <t>FIM DE VIGÊNCIA:</t>
  </si>
  <si>
    <t>VIGÊNCIA DO CONVÊNIO</t>
  </si>
  <si>
    <t>DATA LIMITE PRESTAÇÃO DE CONTAS</t>
  </si>
  <si>
    <t>PLANO DE TRABALHO</t>
  </si>
  <si>
    <t>APROVADO</t>
  </si>
  <si>
    <t>REFORMULAÇÃO</t>
  </si>
  <si>
    <t>EXECUTADO</t>
  </si>
  <si>
    <t>PROCESSO</t>
  </si>
  <si>
    <t>SITUAÇÃO</t>
  </si>
  <si>
    <t>Quant.</t>
  </si>
  <si>
    <t>Valor Unit.</t>
  </si>
  <si>
    <t>Valor Total</t>
  </si>
  <si>
    <t>Quant</t>
  </si>
  <si>
    <t>VALOR BLOQUEADO (NÃO REPASSADO):</t>
  </si>
  <si>
    <t>Processo MS: 25000.168647/2019-87</t>
  </si>
  <si>
    <t>CONVÊNIO SICONV 886381/2019  - MINISTÉRIO DA SAÚDE</t>
  </si>
  <si>
    <t>VALOR LICITADO NO PROCESSO 001/2020 E 002/2020:</t>
  </si>
  <si>
    <t>2019/2020</t>
  </si>
  <si>
    <t>Autoclave Hospitalar Horizontal (acima 350L)</t>
  </si>
  <si>
    <t>Marcapasso Cardíaco Externo</t>
  </si>
  <si>
    <t>Endoscópio Flexível (Fibroendoscopia)</t>
  </si>
  <si>
    <t>Aparelho Anestesia com Monitor Multiparâmetros</t>
  </si>
  <si>
    <t>Microscópio Cirúrgico</t>
  </si>
  <si>
    <t>Sistema de Vídeo Endoscopia Rígida</t>
  </si>
  <si>
    <t>Foco Cirúrgico de Teto</t>
  </si>
  <si>
    <t>Elevador para Transposição de Teto</t>
  </si>
  <si>
    <t>Monitor Multiparâmetros</t>
  </si>
  <si>
    <t>Bipap com Monitor Gráfico</t>
  </si>
  <si>
    <t>Carro de Emergência</t>
  </si>
  <si>
    <t>Ventilômetro / Respirômetro</t>
  </si>
  <si>
    <t>Cardioversor</t>
  </si>
  <si>
    <t>Cama Hospitalar Tipo Fawler Elétrica</t>
  </si>
  <si>
    <t>Ventilador Pulmonar Pressométrico e Volumétrico</t>
  </si>
  <si>
    <t>Calandra de Alta Produção (com cilindro acima de 2 metros)</t>
  </si>
  <si>
    <t>TOTAL APROVADO</t>
  </si>
  <si>
    <t>TOTAL LICITADO</t>
  </si>
  <si>
    <t>PROCESSO EM EXECUÇÃO</t>
  </si>
  <si>
    <t>TOTAL EXECUTADO</t>
  </si>
  <si>
    <t>002/2020</t>
  </si>
  <si>
    <t>001/2020</t>
  </si>
  <si>
    <t>ADQUIRIDO</t>
  </si>
  <si>
    <t>AGUARDANDO ENTREGA</t>
  </si>
  <si>
    <t>003/2020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</si>
</sst>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\ * #,##0.00_-;\-&quot;R$&quot;\ * #,##0.00_-;_-&quot;R$&quot;\ * &quot;-&quot;??_-;_-@_-"/>
    <numFmt numFmtId="165" formatCode="&quot;R$&quot;#,##0.00;[Red]&quot;-R$&quot;#,##0.00"/>
    <numFmt numFmtId="166" formatCode="[$R$-416]\ #,##0.00;[Red]\-[$R$-416]\ #,##0.00"/>
  </numFmts>
  <fonts count="12">
    <font>
      <sz val="10"/>
      <name val="Arial"/>
      <family val="2"/>
      <charset val="1"/>
    </font>
    <font>
      <sz val="10"/>
      <name val="Arial"/>
      <family val="2"/>
    </font>
    <font>
      <b/>
      <sz val="12"/>
      <name val="Verdana Bold"/>
      <family val="2"/>
      <charset val="1"/>
    </font>
    <font>
      <b/>
      <sz val="11"/>
      <name val="Verdana Bold"/>
      <family val="2"/>
      <charset val="1"/>
    </font>
    <font>
      <b/>
      <sz val="10"/>
      <name val="Verdana Bold"/>
      <family val="2"/>
      <charset val="1"/>
    </font>
    <font>
      <b/>
      <sz val="10"/>
      <name val="Verdana"/>
      <family val="2"/>
      <charset val="1"/>
    </font>
    <font>
      <sz val="10"/>
      <name val="Calibri Bold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sz val="9"/>
      <name val="Calibri Bold"/>
      <family val="2"/>
      <charset val="1"/>
    </font>
    <font>
      <b/>
      <sz val="14"/>
      <color rgb="FFFF0000"/>
      <name val="Arial"/>
      <family val="2"/>
      <charset val="1"/>
    </font>
    <font>
      <sz val="9"/>
      <name val="Calibri bold"/>
    </font>
  </fonts>
  <fills count="5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CC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Alignment="0" applyProtection="0"/>
  </cellStyleXfs>
  <cellXfs count="52">
    <xf numFmtId="0" fontId="0" fillId="0" borderId="0" xfId="0"/>
    <xf numFmtId="0" fontId="0" fillId="0" borderId="2" xfId="0" applyBorder="1"/>
    <xf numFmtId="0" fontId="0" fillId="0" borderId="3" xfId="0" applyBorder="1"/>
    <xf numFmtId="165" fontId="7" fillId="2" borderId="4" xfId="0" applyNumberFormat="1" applyFont="1" applyFill="1" applyBorder="1" applyProtection="1">
      <protection locked="0"/>
    </xf>
    <xf numFmtId="0" fontId="6" fillId="0" borderId="2" xfId="0" applyFont="1" applyBorder="1"/>
    <xf numFmtId="0" fontId="0" fillId="0" borderId="4" xfId="0" applyBorder="1"/>
    <xf numFmtId="0" fontId="6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" fontId="8" fillId="2" borderId="7" xfId="0" applyNumberFormat="1" applyFont="1" applyFill="1" applyBorder="1" applyAlignment="1" applyProtection="1">
      <alignment horizontal="left"/>
      <protection locked="0"/>
    </xf>
    <xf numFmtId="1" fontId="8" fillId="2" borderId="8" xfId="0" applyNumberFormat="1" applyFont="1" applyFill="1" applyBorder="1" applyAlignment="1" applyProtection="1">
      <alignment horizontal="left"/>
      <protection locked="0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164" fontId="11" fillId="3" borderId="1" xfId="1" applyFont="1" applyFill="1" applyBorder="1" applyProtection="1">
      <protection locked="0"/>
    </xf>
    <xf numFmtId="164" fontId="11" fillId="3" borderId="1" xfId="1" applyFont="1" applyFill="1" applyBorder="1" applyAlignment="1">
      <alignment horizontal="center"/>
    </xf>
    <xf numFmtId="164" fontId="11" fillId="3" borderId="1" xfId="1" applyFont="1" applyFill="1" applyBorder="1" applyAlignment="1" applyProtection="1">
      <alignment horizontal="right"/>
      <protection locked="0"/>
    </xf>
    <xf numFmtId="164" fontId="11" fillId="3" borderId="1" xfId="1" applyFont="1" applyFill="1" applyBorder="1" applyAlignment="1"/>
    <xf numFmtId="164" fontId="11" fillId="3" borderId="1" xfId="1" applyFont="1" applyFill="1" applyBorder="1" applyAlignment="1" applyProtection="1">
      <protection locked="0"/>
    </xf>
    <xf numFmtId="164" fontId="11" fillId="3" borderId="1" xfId="1" applyFont="1" applyFill="1" applyBorder="1"/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9" fillId="0" borderId="1" xfId="0" applyFont="1" applyBorder="1" applyAlignment="1">
      <alignment vertical="center"/>
    </xf>
    <xf numFmtId="0" fontId="11" fillId="4" borderId="1" xfId="0" applyFont="1" applyFill="1" applyBorder="1" applyAlignment="1" applyProtection="1">
      <alignment horizontal="center"/>
      <protection locked="0"/>
    </xf>
    <xf numFmtId="1" fontId="11" fillId="4" borderId="1" xfId="0" applyNumberFormat="1" applyFont="1" applyFill="1" applyBorder="1" applyAlignment="1" applyProtection="1">
      <alignment horizontal="center"/>
      <protection locked="0"/>
    </xf>
    <xf numFmtId="166" fontId="11" fillId="4" borderId="1" xfId="0" applyNumberFormat="1" applyFont="1" applyFill="1" applyBorder="1" applyProtection="1">
      <protection locked="0"/>
    </xf>
    <xf numFmtId="17" fontId="9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14" fontId="8" fillId="2" borderId="2" xfId="0" applyNumberFormat="1" applyFont="1" applyFill="1" applyBorder="1" applyAlignment="1" applyProtection="1">
      <alignment horizontal="center"/>
      <protection locked="0"/>
    </xf>
    <xf numFmtId="49" fontId="8" fillId="2" borderId="2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1" fontId="8" fillId="2" borderId="6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257040</xdr:colOff>
      <xdr:row>2</xdr:row>
      <xdr:rowOff>57600</xdr:rowOff>
    </xdr:from>
    <xdr:to>
      <xdr:col>0</xdr:col>
      <xdr:colOff>2438550</xdr:colOff>
      <xdr:row>6</xdr:row>
      <xdr:rowOff>19080</xdr:rowOff>
    </xdr:to>
    <xdr:pic>
      <xdr:nvPicPr>
        <xdr:cNvPr id="2" name="Figura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alphaModFix amt="0"/>
        </a:blip>
        <a:stretch/>
      </xdr:blipFill>
      <xdr:spPr>
        <a:xfrm>
          <a:off x="257040" y="381240"/>
          <a:ext cx="2301840" cy="875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362160</xdr:colOff>
      <xdr:row>2</xdr:row>
      <xdr:rowOff>19440</xdr:rowOff>
    </xdr:from>
    <xdr:to>
      <xdr:col>11</xdr:col>
      <xdr:colOff>637710</xdr:colOff>
      <xdr:row>6</xdr:row>
      <xdr:rowOff>63000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691120" y="343080"/>
          <a:ext cx="2164320" cy="9579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45"/>
  <sheetViews>
    <sheetView tabSelected="1" topLeftCell="A7" zoomScaleNormal="100" workbookViewId="0">
      <selection activeCell="K39" sqref="K39"/>
    </sheetView>
  </sheetViews>
  <sheetFormatPr defaultColWidth="12" defaultRowHeight="12.75"/>
  <cols>
    <col min="1" max="1" width="43.5703125" customWidth="1"/>
    <col min="2" max="2" width="5.85546875" customWidth="1"/>
    <col min="3" max="3" width="12.7109375" customWidth="1"/>
    <col min="4" max="4" width="15.42578125" customWidth="1"/>
    <col min="5" max="5" width="6.7109375" customWidth="1"/>
    <col min="6" max="7" width="14.28515625" bestFit="1" customWidth="1"/>
    <col min="8" max="8" width="6.7109375" customWidth="1"/>
    <col min="9" max="9" width="14.140625" customWidth="1"/>
    <col min="10" max="10" width="12.7109375" customWidth="1"/>
    <col min="11" max="11" width="14.140625" customWidth="1"/>
    <col min="12" max="12" width="20.5703125" customWidth="1"/>
  </cols>
  <sheetData>
    <row r="3" spans="1:12" ht="18" customHeight="1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8" customHeight="1">
      <c r="A5" s="50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8" customHeight="1">
      <c r="A6" s="51" t="s">
        <v>28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18" customHeight="1">
      <c r="A7" s="51" t="s">
        <v>27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9" spans="1:12" ht="15" customHeight="1">
      <c r="A9" s="41" t="s">
        <v>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15" customHeight="1">
      <c r="A10" s="42" t="s">
        <v>4</v>
      </c>
      <c r="B10" s="42"/>
      <c r="C10" s="42"/>
      <c r="D10" s="1"/>
      <c r="E10" s="2"/>
      <c r="F10" s="2"/>
      <c r="G10" s="2"/>
      <c r="H10" s="2"/>
      <c r="I10" s="2"/>
      <c r="J10" s="2"/>
      <c r="K10" s="2"/>
      <c r="L10" s="3">
        <v>2800000</v>
      </c>
    </row>
    <row r="11" spans="1:12" ht="15" customHeight="1">
      <c r="A11" s="43" t="s">
        <v>5</v>
      </c>
      <c r="B11" s="43"/>
      <c r="C11" s="43"/>
      <c r="D11" s="1"/>
      <c r="E11" s="2"/>
      <c r="F11" s="2"/>
      <c r="G11" s="2"/>
      <c r="H11" s="2"/>
      <c r="I11" s="2"/>
      <c r="J11" s="2"/>
      <c r="K11" s="2"/>
      <c r="L11" s="3">
        <v>0</v>
      </c>
    </row>
    <row r="12" spans="1:12" ht="15" customHeight="1">
      <c r="A12" s="44" t="s">
        <v>6</v>
      </c>
      <c r="B12" s="44"/>
      <c r="C12" s="44"/>
      <c r="D12" s="45" t="s">
        <v>7</v>
      </c>
      <c r="E12" s="45"/>
      <c r="F12" s="46" t="s">
        <v>8</v>
      </c>
      <c r="G12" s="46"/>
      <c r="H12" s="46"/>
      <c r="I12" s="46"/>
      <c r="J12" s="46"/>
      <c r="K12" s="46"/>
      <c r="L12" s="46"/>
    </row>
    <row r="13" spans="1:12" ht="15" customHeight="1">
      <c r="A13" s="44"/>
      <c r="B13" s="44"/>
      <c r="C13" s="44"/>
      <c r="D13" s="47">
        <v>2019</v>
      </c>
      <c r="E13" s="47"/>
      <c r="F13" s="1"/>
      <c r="G13" s="2"/>
      <c r="H13" s="2"/>
      <c r="I13" s="2"/>
      <c r="J13" s="2"/>
      <c r="K13" s="2"/>
      <c r="L13" s="3">
        <v>2800000</v>
      </c>
    </row>
    <row r="14" spans="1:12" ht="15" customHeight="1">
      <c r="A14" s="11" t="s">
        <v>29</v>
      </c>
      <c r="B14" s="12"/>
      <c r="C14" s="13"/>
      <c r="D14" s="14"/>
      <c r="E14" s="15"/>
      <c r="F14" s="2"/>
      <c r="G14" s="2"/>
      <c r="H14" s="2"/>
      <c r="I14" s="2"/>
      <c r="J14" s="2"/>
      <c r="K14" s="2"/>
      <c r="L14" s="3">
        <v>2381421.1</v>
      </c>
    </row>
    <row r="15" spans="1:12" ht="15" customHeight="1">
      <c r="A15" s="11" t="s">
        <v>26</v>
      </c>
      <c r="B15" s="12"/>
      <c r="C15" s="13"/>
      <c r="D15" s="14"/>
      <c r="E15" s="15"/>
      <c r="F15" s="2"/>
      <c r="G15" s="2"/>
      <c r="H15" s="2"/>
      <c r="I15" s="2"/>
      <c r="J15" s="2"/>
      <c r="K15" s="2"/>
      <c r="L15" s="3">
        <v>418578.9</v>
      </c>
    </row>
    <row r="16" spans="1:12" ht="15" customHeight="1">
      <c r="A16" s="4" t="s">
        <v>9</v>
      </c>
      <c r="B16" s="2"/>
      <c r="C16" s="5"/>
      <c r="D16" s="1"/>
      <c r="E16" s="2"/>
      <c r="F16" s="2"/>
      <c r="G16" s="2"/>
      <c r="H16" s="2"/>
      <c r="I16" s="2"/>
      <c r="J16" s="2"/>
      <c r="K16" s="2"/>
      <c r="L16" s="3">
        <v>0</v>
      </c>
    </row>
    <row r="17" spans="1:12" ht="15" customHeight="1">
      <c r="A17" s="4" t="s">
        <v>10</v>
      </c>
      <c r="B17" s="2"/>
      <c r="C17" s="5"/>
      <c r="D17" s="1"/>
      <c r="E17" s="2"/>
      <c r="F17" s="2"/>
      <c r="G17" s="2"/>
      <c r="H17" s="2"/>
      <c r="I17" s="2"/>
      <c r="J17" s="2"/>
      <c r="K17" s="2"/>
      <c r="L17" s="3">
        <v>0</v>
      </c>
    </row>
    <row r="18" spans="1:12" ht="15" customHeight="1">
      <c r="A18" s="4" t="s">
        <v>11</v>
      </c>
      <c r="B18" s="2"/>
      <c r="C18" s="5"/>
      <c r="D18" s="1"/>
      <c r="E18" s="2"/>
      <c r="F18" s="2"/>
      <c r="G18" s="2"/>
      <c r="H18" s="2"/>
      <c r="I18" s="2"/>
      <c r="J18" s="2"/>
      <c r="K18" s="2"/>
      <c r="L18" s="3">
        <v>0</v>
      </c>
    </row>
    <row r="19" spans="1:12" ht="15" customHeight="1">
      <c r="A19" s="4" t="s">
        <v>12</v>
      </c>
      <c r="B19" s="2"/>
      <c r="C19" s="5"/>
      <c r="D19" s="39">
        <v>43805</v>
      </c>
      <c r="E19" s="39"/>
      <c r="F19" s="2"/>
      <c r="G19" s="2"/>
      <c r="H19" s="2"/>
      <c r="I19" s="2"/>
      <c r="J19" s="2"/>
      <c r="K19" s="2"/>
      <c r="L19" s="5"/>
    </row>
    <row r="20" spans="1:12" ht="15" customHeight="1">
      <c r="A20" s="4" t="s">
        <v>13</v>
      </c>
      <c r="B20" s="2"/>
      <c r="C20" s="5"/>
      <c r="D20" s="39">
        <v>44196</v>
      </c>
      <c r="E20" s="39"/>
      <c r="F20" s="2"/>
      <c r="G20" s="2"/>
      <c r="H20" s="2"/>
      <c r="I20" s="2"/>
      <c r="J20" s="2"/>
      <c r="K20" s="2"/>
      <c r="L20" s="5"/>
    </row>
    <row r="21" spans="1:12" ht="15" customHeight="1">
      <c r="A21" s="4" t="s">
        <v>14</v>
      </c>
      <c r="B21" s="2"/>
      <c r="C21" s="5"/>
      <c r="D21" s="40" t="s">
        <v>30</v>
      </c>
      <c r="E21" s="40"/>
      <c r="F21" s="2"/>
      <c r="G21" s="2"/>
      <c r="H21" s="2"/>
      <c r="I21" s="2"/>
      <c r="J21" s="2"/>
      <c r="K21" s="2"/>
      <c r="L21" s="5"/>
    </row>
    <row r="22" spans="1:12" ht="15" customHeight="1">
      <c r="A22" s="4" t="s">
        <v>15</v>
      </c>
      <c r="B22" s="2"/>
      <c r="C22" s="5"/>
      <c r="D22" s="39">
        <v>44256</v>
      </c>
      <c r="E22" s="39"/>
      <c r="F22" s="2"/>
      <c r="G22" s="2"/>
      <c r="H22" s="2"/>
      <c r="I22" s="2"/>
      <c r="J22" s="2"/>
      <c r="K22" s="2"/>
      <c r="L22" s="5"/>
    </row>
    <row r="23" spans="1:12" ht="15" customHeight="1">
      <c r="A23" s="6"/>
      <c r="B23" s="7"/>
      <c r="C23" s="7"/>
      <c r="D23" s="8"/>
      <c r="E23" s="8"/>
      <c r="F23" s="7"/>
      <c r="G23" s="7"/>
      <c r="H23" s="7"/>
      <c r="I23" s="7"/>
      <c r="J23" s="7"/>
      <c r="K23" s="7"/>
      <c r="L23" s="7"/>
    </row>
    <row r="24" spans="1:12" ht="15" customHeight="1">
      <c r="A24" s="6"/>
      <c r="B24" s="7"/>
      <c r="C24" s="7"/>
      <c r="D24" s="8"/>
      <c r="E24" s="8"/>
      <c r="F24" s="7"/>
      <c r="G24" s="7"/>
      <c r="H24" s="7"/>
      <c r="I24" s="7"/>
      <c r="J24" s="7"/>
      <c r="K24" s="7"/>
      <c r="L24" s="7"/>
    </row>
    <row r="25" spans="1:12" ht="15" customHeight="1">
      <c r="A25" s="33" t="s">
        <v>16</v>
      </c>
      <c r="B25" s="32" t="s">
        <v>17</v>
      </c>
      <c r="C25" s="32"/>
      <c r="D25" s="32"/>
      <c r="E25" s="32" t="s">
        <v>18</v>
      </c>
      <c r="F25" s="32"/>
      <c r="G25" s="32"/>
      <c r="H25" s="32" t="s">
        <v>19</v>
      </c>
      <c r="I25" s="32"/>
      <c r="J25" s="32"/>
      <c r="K25" s="33" t="s">
        <v>20</v>
      </c>
      <c r="L25" s="33" t="s">
        <v>21</v>
      </c>
    </row>
    <row r="26" spans="1:12" ht="15" customHeight="1">
      <c r="A26" s="33"/>
      <c r="B26" s="9" t="s">
        <v>22</v>
      </c>
      <c r="C26" s="9" t="s">
        <v>23</v>
      </c>
      <c r="D26" s="9" t="s">
        <v>24</v>
      </c>
      <c r="E26" s="9" t="s">
        <v>25</v>
      </c>
      <c r="F26" s="9" t="s">
        <v>23</v>
      </c>
      <c r="G26" s="9" t="s">
        <v>24</v>
      </c>
      <c r="H26" s="9" t="s">
        <v>22</v>
      </c>
      <c r="I26" s="9" t="s">
        <v>23</v>
      </c>
      <c r="J26" s="9" t="s">
        <v>24</v>
      </c>
      <c r="K26" s="33"/>
      <c r="L26" s="33"/>
    </row>
    <row r="27" spans="1:12" ht="15" customHeight="1">
      <c r="A27" s="24" t="s">
        <v>31</v>
      </c>
      <c r="B27" s="16">
        <v>1</v>
      </c>
      <c r="C27" s="21">
        <v>203000</v>
      </c>
      <c r="D27" s="18">
        <f>B27*C27</f>
        <v>203000</v>
      </c>
      <c r="E27" s="16">
        <v>1</v>
      </c>
      <c r="F27" s="19">
        <v>199614</v>
      </c>
      <c r="G27" s="18">
        <f>E27*F27</f>
        <v>199614</v>
      </c>
      <c r="H27" s="16">
        <v>1</v>
      </c>
      <c r="I27" s="19">
        <v>199614</v>
      </c>
      <c r="J27" s="18">
        <f>H27*I27</f>
        <v>199614</v>
      </c>
      <c r="K27" s="30" t="s">
        <v>51</v>
      </c>
      <c r="L27" s="17" t="s">
        <v>53</v>
      </c>
    </row>
    <row r="28" spans="1:12" ht="15" customHeight="1">
      <c r="A28" s="24" t="s">
        <v>32</v>
      </c>
      <c r="B28" s="16">
        <v>4</v>
      </c>
      <c r="C28" s="21">
        <v>16000</v>
      </c>
      <c r="D28" s="18">
        <f t="shared" ref="D28:D31" si="0">B28*C28</f>
        <v>64000</v>
      </c>
      <c r="E28" s="16">
        <v>4</v>
      </c>
      <c r="F28" s="19">
        <v>14000</v>
      </c>
      <c r="G28" s="18">
        <f t="shared" ref="G28:G42" si="1">E28*F28</f>
        <v>56000</v>
      </c>
      <c r="H28" s="16"/>
      <c r="I28" s="19"/>
      <c r="J28" s="18">
        <f t="shared" ref="J28:J31" si="2">H28*I28</f>
        <v>0</v>
      </c>
      <c r="K28" s="17" t="s">
        <v>51</v>
      </c>
      <c r="L28" s="17" t="s">
        <v>54</v>
      </c>
    </row>
    <row r="29" spans="1:12" ht="15" customHeight="1">
      <c r="A29" s="24" t="s">
        <v>33</v>
      </c>
      <c r="B29" s="16">
        <v>1</v>
      </c>
      <c r="C29" s="21">
        <v>59000</v>
      </c>
      <c r="D29" s="18">
        <f t="shared" si="0"/>
        <v>59000</v>
      </c>
      <c r="E29" s="16">
        <v>1</v>
      </c>
      <c r="F29" s="19">
        <v>59000</v>
      </c>
      <c r="G29" s="18">
        <f t="shared" si="1"/>
        <v>59000</v>
      </c>
      <c r="H29" s="16">
        <v>1</v>
      </c>
      <c r="I29" s="19">
        <v>59000</v>
      </c>
      <c r="J29" s="18">
        <f t="shared" si="2"/>
        <v>59000</v>
      </c>
      <c r="K29" s="17" t="s">
        <v>51</v>
      </c>
      <c r="L29" s="17" t="s">
        <v>53</v>
      </c>
    </row>
    <row r="30" spans="1:12" ht="15" customHeight="1">
      <c r="A30" s="24" t="s">
        <v>34</v>
      </c>
      <c r="B30" s="16">
        <v>3</v>
      </c>
      <c r="C30" s="21">
        <v>150000</v>
      </c>
      <c r="D30" s="18">
        <f t="shared" si="0"/>
        <v>450000</v>
      </c>
      <c r="E30" s="16">
        <v>3</v>
      </c>
      <c r="F30" s="19">
        <v>149990</v>
      </c>
      <c r="G30" s="18">
        <f t="shared" si="1"/>
        <v>449970</v>
      </c>
      <c r="H30" s="16">
        <v>3</v>
      </c>
      <c r="I30" s="19">
        <v>149990</v>
      </c>
      <c r="J30" s="18">
        <f t="shared" si="2"/>
        <v>449970</v>
      </c>
      <c r="K30" s="17" t="s">
        <v>52</v>
      </c>
      <c r="L30" s="17" t="s">
        <v>53</v>
      </c>
    </row>
    <row r="31" spans="1:12" ht="15" customHeight="1">
      <c r="A31" s="24" t="s">
        <v>35</v>
      </c>
      <c r="B31" s="16">
        <v>1</v>
      </c>
      <c r="C31" s="21">
        <v>330000</v>
      </c>
      <c r="D31" s="18">
        <f t="shared" si="0"/>
        <v>330000</v>
      </c>
      <c r="E31" s="16">
        <v>1</v>
      </c>
      <c r="F31" s="19">
        <v>255000</v>
      </c>
      <c r="G31" s="18">
        <f t="shared" si="1"/>
        <v>255000</v>
      </c>
      <c r="H31" s="16">
        <v>1</v>
      </c>
      <c r="I31" s="19">
        <v>255000</v>
      </c>
      <c r="J31" s="18">
        <f t="shared" si="2"/>
        <v>255000</v>
      </c>
      <c r="K31" s="17" t="s">
        <v>52</v>
      </c>
      <c r="L31" s="17" t="s">
        <v>53</v>
      </c>
    </row>
    <row r="32" spans="1:12" ht="15" customHeight="1">
      <c r="A32" s="25" t="s">
        <v>36</v>
      </c>
      <c r="B32" s="27">
        <v>1</v>
      </c>
      <c r="C32" s="22">
        <v>330000</v>
      </c>
      <c r="D32" s="18">
        <f t="shared" ref="D32:D42" si="3">B32*C32</f>
        <v>330000</v>
      </c>
      <c r="E32" s="27">
        <v>1</v>
      </c>
      <c r="F32" s="20">
        <v>270000</v>
      </c>
      <c r="G32" s="18">
        <f t="shared" si="1"/>
        <v>270000</v>
      </c>
      <c r="H32" s="27">
        <v>1</v>
      </c>
      <c r="I32" s="18">
        <v>270000</v>
      </c>
      <c r="J32" s="18">
        <f>H32*I32</f>
        <v>270000</v>
      </c>
      <c r="K32" s="27" t="s">
        <v>52</v>
      </c>
      <c r="L32" s="17" t="s">
        <v>53</v>
      </c>
    </row>
    <row r="33" spans="1:12" ht="15" customHeight="1">
      <c r="A33" s="25" t="s">
        <v>37</v>
      </c>
      <c r="B33" s="27">
        <v>2</v>
      </c>
      <c r="C33" s="22">
        <v>52000</v>
      </c>
      <c r="D33" s="18">
        <f t="shared" si="3"/>
        <v>104000</v>
      </c>
      <c r="E33" s="27">
        <v>2</v>
      </c>
      <c r="F33" s="20">
        <v>52000</v>
      </c>
      <c r="G33" s="18">
        <f t="shared" si="1"/>
        <v>104000</v>
      </c>
      <c r="H33" s="27">
        <v>2</v>
      </c>
      <c r="I33" s="18">
        <v>52000</v>
      </c>
      <c r="J33" s="18">
        <f>H33*I33</f>
        <v>104000</v>
      </c>
      <c r="K33" s="27" t="s">
        <v>52</v>
      </c>
      <c r="L33" s="17" t="s">
        <v>53</v>
      </c>
    </row>
    <row r="34" spans="1:12" ht="15" customHeight="1">
      <c r="A34" s="25" t="s">
        <v>38</v>
      </c>
      <c r="B34" s="27">
        <v>2</v>
      </c>
      <c r="C34" s="22">
        <v>8500</v>
      </c>
      <c r="D34" s="18">
        <f t="shared" si="3"/>
        <v>17000</v>
      </c>
      <c r="E34" s="27">
        <v>2</v>
      </c>
      <c r="F34" s="20">
        <v>6720</v>
      </c>
      <c r="G34" s="18">
        <f t="shared" si="1"/>
        <v>13440</v>
      </c>
      <c r="H34" s="27"/>
      <c r="I34" s="18"/>
      <c r="J34" s="18">
        <f>H34*I34</f>
        <v>0</v>
      </c>
      <c r="K34" s="27" t="s">
        <v>52</v>
      </c>
      <c r="L34" s="17" t="s">
        <v>54</v>
      </c>
    </row>
    <row r="35" spans="1:12" ht="15" customHeight="1">
      <c r="A35" s="25" t="s">
        <v>39</v>
      </c>
      <c r="B35" s="27">
        <v>10</v>
      </c>
      <c r="C35" s="22">
        <v>17000</v>
      </c>
      <c r="D35" s="18">
        <f t="shared" si="3"/>
        <v>170000</v>
      </c>
      <c r="E35" s="27">
        <v>10</v>
      </c>
      <c r="F35" s="20">
        <v>12927.71</v>
      </c>
      <c r="G35" s="18">
        <f t="shared" si="1"/>
        <v>129277.09999999999</v>
      </c>
      <c r="H35" s="27">
        <v>10</v>
      </c>
      <c r="I35" s="18">
        <v>12927.71</v>
      </c>
      <c r="J35" s="18">
        <f>H35*I35</f>
        <v>129277.09999999999</v>
      </c>
      <c r="K35" s="27" t="s">
        <v>51</v>
      </c>
      <c r="L35" s="17" t="s">
        <v>53</v>
      </c>
    </row>
    <row r="36" spans="1:12" ht="15" customHeight="1">
      <c r="A36" s="25" t="s">
        <v>40</v>
      </c>
      <c r="B36" s="27">
        <v>4</v>
      </c>
      <c r="C36" s="22">
        <v>22000</v>
      </c>
      <c r="D36" s="18">
        <f t="shared" si="3"/>
        <v>88000</v>
      </c>
      <c r="E36" s="27">
        <v>4</v>
      </c>
      <c r="F36" s="20">
        <v>21300</v>
      </c>
      <c r="G36" s="18">
        <f t="shared" si="1"/>
        <v>85200</v>
      </c>
      <c r="H36" s="27"/>
      <c r="I36" s="18"/>
      <c r="J36" s="18">
        <f t="shared" ref="J36:J41" si="4">H36*I36</f>
        <v>0</v>
      </c>
      <c r="K36" s="27" t="s">
        <v>55</v>
      </c>
      <c r="L36" s="17" t="s">
        <v>54</v>
      </c>
    </row>
    <row r="37" spans="1:12" ht="15" customHeight="1">
      <c r="A37" s="25" t="s">
        <v>41</v>
      </c>
      <c r="B37" s="27">
        <v>5</v>
      </c>
      <c r="C37" s="22">
        <v>3100</v>
      </c>
      <c r="D37" s="18">
        <f t="shared" si="3"/>
        <v>15500</v>
      </c>
      <c r="E37" s="27">
        <v>5</v>
      </c>
      <c r="F37" s="20">
        <v>3098</v>
      </c>
      <c r="G37" s="18">
        <f t="shared" si="1"/>
        <v>15490</v>
      </c>
      <c r="H37" s="27">
        <v>5</v>
      </c>
      <c r="I37" s="29">
        <v>3098</v>
      </c>
      <c r="J37" s="18">
        <f t="shared" si="4"/>
        <v>15490</v>
      </c>
      <c r="K37" s="27" t="s">
        <v>52</v>
      </c>
      <c r="L37" s="27" t="s">
        <v>53</v>
      </c>
    </row>
    <row r="38" spans="1:12" ht="15" customHeight="1">
      <c r="A38" s="25" t="s">
        <v>42</v>
      </c>
      <c r="B38" s="27">
        <v>2</v>
      </c>
      <c r="C38" s="22">
        <v>23000</v>
      </c>
      <c r="D38" s="18">
        <f t="shared" si="3"/>
        <v>46000</v>
      </c>
      <c r="E38" s="27">
        <v>2</v>
      </c>
      <c r="F38" s="20">
        <v>22900</v>
      </c>
      <c r="G38" s="18">
        <f t="shared" si="1"/>
        <v>45800</v>
      </c>
      <c r="H38" s="27"/>
      <c r="I38" s="29"/>
      <c r="J38" s="18">
        <f t="shared" si="4"/>
        <v>0</v>
      </c>
      <c r="K38" s="27" t="s">
        <v>55</v>
      </c>
      <c r="L38" s="17" t="s">
        <v>54</v>
      </c>
    </row>
    <row r="39" spans="1:12" ht="15" customHeight="1">
      <c r="A39" s="25" t="s">
        <v>43</v>
      </c>
      <c r="B39" s="27">
        <v>5</v>
      </c>
      <c r="C39" s="22">
        <v>21000</v>
      </c>
      <c r="D39" s="18">
        <f t="shared" si="3"/>
        <v>105000</v>
      </c>
      <c r="E39" s="27">
        <v>5</v>
      </c>
      <c r="F39" s="20">
        <v>18000</v>
      </c>
      <c r="G39" s="18">
        <f t="shared" si="1"/>
        <v>90000</v>
      </c>
      <c r="H39" s="27">
        <v>5</v>
      </c>
      <c r="I39" s="29">
        <v>18000</v>
      </c>
      <c r="J39" s="18">
        <f t="shared" si="4"/>
        <v>90000</v>
      </c>
      <c r="K39" s="27" t="s">
        <v>52</v>
      </c>
      <c r="L39" s="17" t="s">
        <v>53</v>
      </c>
    </row>
    <row r="40" spans="1:12" ht="15" customHeight="1">
      <c r="A40" s="25" t="s">
        <v>44</v>
      </c>
      <c r="B40" s="27">
        <v>10</v>
      </c>
      <c r="C40" s="22">
        <v>13200</v>
      </c>
      <c r="D40" s="18">
        <f t="shared" si="3"/>
        <v>132000</v>
      </c>
      <c r="E40" s="27">
        <v>10</v>
      </c>
      <c r="F40" s="20">
        <v>12083</v>
      </c>
      <c r="G40" s="18">
        <f t="shared" si="1"/>
        <v>120830</v>
      </c>
      <c r="H40" s="27">
        <v>10</v>
      </c>
      <c r="I40" s="29">
        <v>12083</v>
      </c>
      <c r="J40" s="18">
        <f t="shared" si="4"/>
        <v>120830</v>
      </c>
      <c r="K40" s="27" t="s">
        <v>52</v>
      </c>
      <c r="L40" s="27" t="s">
        <v>53</v>
      </c>
    </row>
    <row r="41" spans="1:12" ht="15" customHeight="1">
      <c r="A41" s="25" t="s">
        <v>45</v>
      </c>
      <c r="B41" s="27">
        <v>10</v>
      </c>
      <c r="C41" s="22">
        <v>60000</v>
      </c>
      <c r="D41" s="18">
        <f t="shared" si="3"/>
        <v>600000</v>
      </c>
      <c r="E41" s="27">
        <v>10</v>
      </c>
      <c r="F41" s="20">
        <v>40500</v>
      </c>
      <c r="G41" s="18">
        <f t="shared" si="1"/>
        <v>405000</v>
      </c>
      <c r="H41" s="27">
        <v>10</v>
      </c>
      <c r="I41" s="29">
        <v>40500</v>
      </c>
      <c r="J41" s="18">
        <f t="shared" si="4"/>
        <v>405000</v>
      </c>
      <c r="K41" s="27" t="s">
        <v>52</v>
      </c>
      <c r="L41" s="17" t="s">
        <v>53</v>
      </c>
    </row>
    <row r="42" spans="1:12" ht="15" customHeight="1">
      <c r="A42" s="25" t="s">
        <v>46</v>
      </c>
      <c r="B42" s="28">
        <v>1</v>
      </c>
      <c r="C42" s="22">
        <v>86500</v>
      </c>
      <c r="D42" s="18">
        <f t="shared" si="3"/>
        <v>86500</v>
      </c>
      <c r="E42" s="28">
        <v>1</v>
      </c>
      <c r="F42" s="20">
        <v>82800</v>
      </c>
      <c r="G42" s="18">
        <f t="shared" si="1"/>
        <v>82800</v>
      </c>
      <c r="H42" s="27">
        <v>1</v>
      </c>
      <c r="I42" s="29">
        <v>82800</v>
      </c>
      <c r="J42" s="18">
        <f>H42*I42</f>
        <v>82800</v>
      </c>
      <c r="K42" s="27" t="s">
        <v>52</v>
      </c>
      <c r="L42" s="27" t="s">
        <v>53</v>
      </c>
    </row>
    <row r="43" spans="1:12" ht="22.5" customHeight="1">
      <c r="A43" s="26"/>
      <c r="B43" s="34" t="s">
        <v>47</v>
      </c>
      <c r="C43" s="35"/>
      <c r="D43" s="23">
        <f>SUM(D27:D42)</f>
        <v>2800000</v>
      </c>
      <c r="E43" s="34" t="s">
        <v>48</v>
      </c>
      <c r="F43" s="35"/>
      <c r="G43" s="23">
        <f>SUM(G27:G42)</f>
        <v>2381421.1</v>
      </c>
      <c r="H43" s="36" t="s">
        <v>50</v>
      </c>
      <c r="I43" s="37"/>
      <c r="J43" s="37"/>
      <c r="K43" s="38"/>
      <c r="L43" s="23">
        <f>SUM(J27:J42)</f>
        <v>2180981.1</v>
      </c>
    </row>
    <row r="44" spans="1:12" ht="24" customHeight="1">
      <c r="A44" s="31" t="s">
        <v>49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>
      <c r="A45" s="10"/>
    </row>
  </sheetData>
  <mergeCells count="26">
    <mergeCell ref="A3:L3"/>
    <mergeCell ref="A4:L4"/>
    <mergeCell ref="A5:L5"/>
    <mergeCell ref="A6:L6"/>
    <mergeCell ref="A7:L7"/>
    <mergeCell ref="A9:L9"/>
    <mergeCell ref="A10:C10"/>
    <mergeCell ref="A11:C11"/>
    <mergeCell ref="A12:C13"/>
    <mergeCell ref="D12:E12"/>
    <mergeCell ref="F12:L12"/>
    <mergeCell ref="D13:E13"/>
    <mergeCell ref="D19:E19"/>
    <mergeCell ref="D20:E20"/>
    <mergeCell ref="D21:E21"/>
    <mergeCell ref="D22:E22"/>
    <mergeCell ref="A25:A26"/>
    <mergeCell ref="B25:D25"/>
    <mergeCell ref="E25:G25"/>
    <mergeCell ref="A44:L44"/>
    <mergeCell ref="H25:J25"/>
    <mergeCell ref="K25:K26"/>
    <mergeCell ref="L25:L26"/>
    <mergeCell ref="E43:F43"/>
    <mergeCell ref="B43:C43"/>
    <mergeCell ref="H43:K43"/>
  </mergeCells>
  <printOptions horizontalCentered="1" verticalCentered="1"/>
  <pageMargins left="0.23611111111111099" right="0.15763888888888899" top="0.74791666666666701" bottom="0.66944444444444395" header="0.51180555555555496" footer="0.51180555555555496"/>
  <pageSetup paperSize="9" firstPageNumber="0" orientation="landscape" horizontalDpi="300" verticalDpi="300"/>
  <ignoredErrors>
    <ignoredError sqref="D42 G27:G35 J27:J35 D27:D35 D36 D37:D41 G42 G36:G41 J42 J36:J4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Federal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dc:description/>
  <cp:lastModifiedBy>Ana Paula Dutra</cp:lastModifiedBy>
  <cp:revision>2</cp:revision>
  <cp:lastPrinted>2020-05-05T21:04:49Z</cp:lastPrinted>
  <dcterms:created xsi:type="dcterms:W3CDTF">2020-05-05T16:34:02Z</dcterms:created>
  <dcterms:modified xsi:type="dcterms:W3CDTF">2020-09-10T11:51:51Z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Investintech.com Inc.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