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LATORIO SITUACIONAL\CONVÊNIO ESTADUAL 791-2019\"/>
    </mc:Choice>
  </mc:AlternateContent>
  <xr:revisionPtr revIDLastSave="0" documentId="13_ncr:1_{21F099D1-8D44-4A84-BE1A-9EB5D8C1C6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ual 79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28" i="1"/>
  <c r="J37" i="1"/>
  <c r="L40" i="1" s="1"/>
  <c r="C37" i="1"/>
  <c r="C36" i="1"/>
  <c r="C35" i="1"/>
  <c r="C34" i="1"/>
  <c r="C29" i="1"/>
  <c r="C30" i="1"/>
  <c r="C31" i="1"/>
  <c r="C32" i="1"/>
  <c r="C33" i="1"/>
  <c r="C28" i="1"/>
  <c r="I37" i="1" l="1"/>
  <c r="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Machado Varjão Nascimento</author>
  </authors>
  <commentList>
    <comment ref="K23" authorId="0" shapeId="0" xr:uid="{3F06C96E-8800-4FDB-95A0-D1872FFD221A}">
      <text>
        <r>
          <rPr>
            <b/>
            <sz val="9"/>
            <color indexed="81"/>
            <rFont val="Segoe UI"/>
            <family val="2"/>
          </rPr>
          <t>Carla Machado Varjão Nascimento:</t>
        </r>
        <r>
          <rPr>
            <sz val="9"/>
            <color indexed="81"/>
            <rFont val="Segoe UI"/>
            <family val="2"/>
          </rPr>
          <t xml:space="preserve">
Ordem de compra
</t>
        </r>
      </text>
    </comment>
  </commentList>
</comments>
</file>

<file path=xl/sharedStrings.xml><?xml version="1.0" encoding="utf-8"?>
<sst xmlns="http://schemas.openxmlformats.org/spreadsheetml/2006/main" count="68" uniqueCount="55">
  <si>
    <t>RELATÓRIO SITUACIONAL</t>
  </si>
  <si>
    <t>VALORES DO EXTRATO DA PROPOSTA</t>
  </si>
  <si>
    <t>VALOR GLOBAL:</t>
  </si>
  <si>
    <t>VALOR CONTRAPARTIDA:</t>
  </si>
  <si>
    <t>VALOR DOS REPASSES:</t>
  </si>
  <si>
    <t>Ano</t>
  </si>
  <si>
    <t>Valor</t>
  </si>
  <si>
    <t>VALOR CONTRAPARTIDA FINANCEIRA:</t>
  </si>
  <si>
    <t>VALOR DA CONTRAPARTIDA EM BENS E SERVIÇOS</t>
  </si>
  <si>
    <t>INÍCIO DE VIGÊNCIA:</t>
  </si>
  <si>
    <t>FIM DE VIGÊNCIA:</t>
  </si>
  <si>
    <t>VIGÊNCIA DO CONVÊNIO</t>
  </si>
  <si>
    <t>DATA LIMITE PRESTAÇÃO DE CONTAS</t>
  </si>
  <si>
    <t>PLANO DE TRABALHO</t>
  </si>
  <si>
    <t>APROVADO</t>
  </si>
  <si>
    <t>EXECUTADO</t>
  </si>
  <si>
    <t>PROCESSO</t>
  </si>
  <si>
    <t>SITUAÇÃO</t>
  </si>
  <si>
    <t>Quant.</t>
  </si>
  <si>
    <t>Valor Unit.</t>
  </si>
  <si>
    <t>Valor Total</t>
  </si>
  <si>
    <t>Valor Unit.</t>
  </si>
  <si>
    <t>Valor Total</t>
  </si>
  <si>
    <t>Quant.</t>
  </si>
  <si>
    <t>Valor Unit.</t>
  </si>
  <si>
    <t>Valor Total</t>
  </si>
  <si>
    <t>Adquirido</t>
  </si>
  <si>
    <t>TOTAL</t>
  </si>
  <si>
    <t>Quant</t>
  </si>
  <si>
    <t>REFORMULAÇÃO</t>
  </si>
  <si>
    <t>Despesas pagas</t>
  </si>
  <si>
    <t>ASSOCIAÇÃO BENEFICENTE HOSPITAL UNIVERSITÁRIO</t>
  </si>
  <si>
    <t>HOSPITAL UNIMAR</t>
  </si>
  <si>
    <t>Processo n.º 2303921/2019</t>
  </si>
  <si>
    <t>Ortese e Proteses Materias Especiais</t>
  </si>
  <si>
    <t>Medicamentos</t>
  </si>
  <si>
    <t>2019/2020</t>
  </si>
  <si>
    <t>CONVÊNIO N.º 00791/2019 - SECRETARIA DE ESTADO DA SAÚDE</t>
  </si>
  <si>
    <t>Materiais de Consumo</t>
  </si>
  <si>
    <t>Aparelho de Anestesias</t>
  </si>
  <si>
    <t>Foco Cirurgico</t>
  </si>
  <si>
    <t>Aparelho de Bisturi Elétrico</t>
  </si>
  <si>
    <t>Ecocardiograma Transesofágico</t>
  </si>
  <si>
    <t>Mesa Cirurgica Elétrica</t>
  </si>
  <si>
    <t>Garrote Pneumático Eletronico</t>
  </si>
  <si>
    <t xml:space="preserve">Cama Hospitalar Eletrica </t>
  </si>
  <si>
    <t>Mesas Auxiliares</t>
  </si>
  <si>
    <t>Mesa de Cabeceira</t>
  </si>
  <si>
    <t>Computador com Monitor e Garantia</t>
  </si>
  <si>
    <t>83299/83300</t>
  </si>
  <si>
    <t>Em execução</t>
  </si>
  <si>
    <t>anexo*</t>
  </si>
  <si>
    <t>anexo*: várias ordens de compra, conforme planilha anexa</t>
  </si>
  <si>
    <t>CONVÊNIO EM EXECUÇÃO</t>
  </si>
  <si>
    <t>VALOR DE RENDIMENTO DE APLICAÇÃO (POSIÇÃO EM 31/08/2020)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</si>
</sst>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164" formatCode="_-&quot;R$&quot;\ * #,##0.00_-;\-&quot;R$&quot;\ * #,##0.00_-;_-&quot;R$&quot;\ * &quot;-&quot;??_-;_-@_-"/>
    <numFmt numFmtId="165" formatCode="&quot;R$&quot;#,##0.00"/>
    <numFmt numFmtId="166" formatCode="&quot;R$&quot;\ #,##0.00"/>
  </numFmts>
  <fonts count="7" x14ac:knownFonts="1">
    <font>
      <sz val="10"/>
      <name val="Arial"/>
      <family val="2"/>
    </font>
    <font>
      <sz val="9"/>
      <name val="Calibri Bold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NumberFormat="1" applyFont="1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9" xfId="0" applyNumberFormat="1" applyFont="1" applyBorder="1"/>
    <xf numFmtId="0" fontId="0" fillId="0" borderId="11" xfId="0" applyFont="1" applyBorder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8" fontId="0" fillId="2" borderId="11" xfId="0" applyNumberFormat="1" applyFont="1" applyFill="1" applyBorder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ont="1" applyFill="1" applyBorder="1" applyProtection="1">
      <protection locked="0"/>
    </xf>
    <xf numFmtId="8" fontId="0" fillId="2" borderId="1" xfId="0" applyNumberFormat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8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Protection="1">
      <protection locked="0"/>
    </xf>
    <xf numFmtId="166" fontId="0" fillId="0" borderId="0" xfId="0" applyNumberFormat="1"/>
    <xf numFmtId="164" fontId="0" fillId="0" borderId="0" xfId="1" applyFont="1"/>
    <xf numFmtId="165" fontId="5" fillId="0" borderId="1" xfId="0" applyNumberFormat="1" applyFont="1" applyBorder="1"/>
    <xf numFmtId="8" fontId="5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14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57150</xdr:rowOff>
    </xdr:from>
    <xdr:to>
      <xdr:col>1</xdr:col>
      <xdr:colOff>142875</xdr:colOff>
      <xdr:row>6</xdr:row>
      <xdr:rowOff>19050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7175" y="381000"/>
          <a:ext cx="2162175" cy="876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  <a:prstDash/>
        </a:ln>
      </xdr:spPr>
    </xdr:pic>
    <xdr:clientData/>
  </xdr:twoCellAnchor>
  <xdr:twoCellAnchor editAs="oneCell">
    <xdr:from>
      <xdr:col>9</xdr:col>
      <xdr:colOff>447675</xdr:colOff>
      <xdr:row>2</xdr:row>
      <xdr:rowOff>85725</xdr:rowOff>
    </xdr:from>
    <xdr:to>
      <xdr:col>11</xdr:col>
      <xdr:colOff>429895</xdr:colOff>
      <xdr:row>6</xdr:row>
      <xdr:rowOff>28575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409575"/>
          <a:ext cx="209677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workbookViewId="0">
      <selection activeCell="J26" sqref="J26"/>
    </sheetView>
  </sheetViews>
  <sheetFormatPr defaultColWidth="12" defaultRowHeight="12.75" x14ac:dyDescent="0.2"/>
  <cols>
    <col min="1" max="1" width="34.140625" customWidth="1"/>
    <col min="2" max="2" width="5.85546875" customWidth="1"/>
    <col min="3" max="3" width="12.7109375" customWidth="1"/>
    <col min="4" max="4" width="22.42578125" customWidth="1"/>
    <col min="5" max="5" width="6.7109375" customWidth="1"/>
    <col min="7" max="7" width="12.7109375" customWidth="1"/>
    <col min="8" max="8" width="6.7109375" customWidth="1"/>
    <col min="9" max="9" width="14.28515625" bestFit="1" customWidth="1"/>
    <col min="10" max="10" width="16.28515625" bestFit="1" customWidth="1"/>
    <col min="11" max="11" width="15.42578125" bestFit="1" customWidth="1"/>
    <col min="12" max="12" width="15.85546875" bestFit="1" customWidth="1"/>
    <col min="13" max="13" width="13.140625" bestFit="1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2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" customHeight="1" x14ac:dyDescent="0.2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" customHeight="1" x14ac:dyDescent="0.2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" customHeight="1" x14ac:dyDescent="0.2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8" customHeight="1" x14ac:dyDescent="0.2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x14ac:dyDescent="0.2">
      <c r="A9" s="28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" customHeight="1" x14ac:dyDescent="0.2">
      <c r="A10" s="32" t="s">
        <v>2</v>
      </c>
      <c r="B10" s="32"/>
      <c r="C10" s="32"/>
      <c r="D10" s="3"/>
      <c r="E10" s="4"/>
      <c r="F10" s="4"/>
      <c r="G10" s="4"/>
      <c r="H10" s="4"/>
      <c r="I10" s="4"/>
      <c r="J10" s="4"/>
      <c r="K10" s="4"/>
      <c r="L10" s="11">
        <v>2000000</v>
      </c>
    </row>
    <row r="11" spans="1:12" ht="15" customHeight="1" x14ac:dyDescent="0.2">
      <c r="A11" s="33" t="s">
        <v>3</v>
      </c>
      <c r="B11" s="34"/>
      <c r="C11" s="34"/>
      <c r="D11" s="3"/>
      <c r="E11" s="4"/>
      <c r="F11" s="4"/>
      <c r="G11" s="4"/>
      <c r="H11" s="4"/>
      <c r="I11" s="4"/>
      <c r="J11" s="4"/>
      <c r="K11" s="4"/>
      <c r="L11" s="11"/>
    </row>
    <row r="12" spans="1:12" ht="15" customHeight="1" x14ac:dyDescent="0.2">
      <c r="A12" s="41" t="s">
        <v>4</v>
      </c>
      <c r="B12" s="42"/>
      <c r="C12" s="43"/>
      <c r="D12" s="35" t="s">
        <v>5</v>
      </c>
      <c r="E12" s="36"/>
      <c r="F12" s="39" t="s">
        <v>6</v>
      </c>
      <c r="G12" s="39"/>
      <c r="H12" s="39"/>
      <c r="I12" s="39"/>
      <c r="J12" s="39"/>
      <c r="K12" s="39"/>
      <c r="L12" s="40"/>
    </row>
    <row r="13" spans="1:12" ht="15" customHeight="1" x14ac:dyDescent="0.2">
      <c r="A13" s="44"/>
      <c r="B13" s="45"/>
      <c r="C13" s="46"/>
      <c r="D13" s="37">
        <v>2019</v>
      </c>
      <c r="E13" s="38"/>
      <c r="F13" s="3"/>
      <c r="G13" s="4"/>
      <c r="H13" s="4"/>
      <c r="I13" s="4"/>
      <c r="J13" s="4"/>
      <c r="K13" s="4"/>
      <c r="L13" s="11">
        <v>2000000</v>
      </c>
    </row>
    <row r="14" spans="1:12" ht="15" customHeight="1" x14ac:dyDescent="0.2">
      <c r="A14" s="5" t="s">
        <v>7</v>
      </c>
      <c r="B14" s="4"/>
      <c r="C14" s="6"/>
      <c r="D14" s="3"/>
      <c r="E14" s="4"/>
      <c r="F14" s="4"/>
      <c r="G14" s="4"/>
      <c r="H14" s="4"/>
      <c r="I14" s="4"/>
      <c r="J14" s="4"/>
      <c r="K14" s="4"/>
      <c r="L14" s="11"/>
    </row>
    <row r="15" spans="1:12" ht="15" customHeight="1" x14ac:dyDescent="0.2">
      <c r="A15" s="5" t="s">
        <v>8</v>
      </c>
      <c r="B15" s="4"/>
      <c r="C15" s="6"/>
      <c r="D15" s="3"/>
      <c r="E15" s="4"/>
      <c r="F15" s="4"/>
      <c r="G15" s="4"/>
      <c r="H15" s="4"/>
      <c r="I15" s="4"/>
      <c r="J15" s="4"/>
      <c r="K15" s="4"/>
      <c r="L15" s="11">
        <v>0</v>
      </c>
    </row>
    <row r="16" spans="1:12" ht="15" customHeight="1" x14ac:dyDescent="0.2">
      <c r="A16" s="5" t="s">
        <v>54</v>
      </c>
      <c r="B16" s="4"/>
      <c r="C16" s="6"/>
      <c r="D16" s="3"/>
      <c r="E16" s="4"/>
      <c r="F16" s="4"/>
      <c r="G16" s="4"/>
      <c r="H16" s="4"/>
      <c r="I16" s="4"/>
      <c r="J16" s="4"/>
      <c r="K16" s="4"/>
      <c r="L16" s="11">
        <v>8312.73</v>
      </c>
    </row>
    <row r="17" spans="1:14" ht="15" customHeight="1" x14ac:dyDescent="0.2">
      <c r="A17" s="5" t="s">
        <v>9</v>
      </c>
      <c r="B17" s="4"/>
      <c r="C17" s="6"/>
      <c r="D17" s="47">
        <v>43790</v>
      </c>
      <c r="E17" s="48"/>
      <c r="F17" s="4"/>
      <c r="G17" s="4"/>
      <c r="H17" s="4"/>
      <c r="I17" s="4"/>
      <c r="J17" s="4"/>
      <c r="K17" s="4"/>
      <c r="L17" s="6"/>
    </row>
    <row r="18" spans="1:14" ht="15" customHeight="1" x14ac:dyDescent="0.2">
      <c r="A18" s="5" t="s">
        <v>10</v>
      </c>
      <c r="B18" s="4"/>
      <c r="C18" s="6"/>
      <c r="D18" s="47">
        <v>44196</v>
      </c>
      <c r="E18" s="48"/>
      <c r="F18" s="4"/>
      <c r="G18" s="4"/>
      <c r="H18" s="4"/>
      <c r="I18" s="4"/>
      <c r="J18" s="4"/>
      <c r="K18" s="4"/>
      <c r="L18" s="6"/>
    </row>
    <row r="19" spans="1:14" ht="15" customHeight="1" x14ac:dyDescent="0.2">
      <c r="A19" s="5" t="s">
        <v>11</v>
      </c>
      <c r="B19" s="4"/>
      <c r="C19" s="6"/>
      <c r="D19" s="49" t="s">
        <v>36</v>
      </c>
      <c r="E19" s="50"/>
      <c r="F19" s="4"/>
      <c r="G19" s="4"/>
      <c r="H19" s="4"/>
      <c r="I19" s="4"/>
      <c r="J19" s="4"/>
      <c r="K19" s="4"/>
      <c r="L19" s="6"/>
    </row>
    <row r="20" spans="1:14" ht="15" customHeight="1" x14ac:dyDescent="0.2">
      <c r="A20" s="5" t="s">
        <v>12</v>
      </c>
      <c r="B20" s="4"/>
      <c r="C20" s="6"/>
      <c r="D20" s="47">
        <v>44226</v>
      </c>
      <c r="E20" s="48"/>
      <c r="F20" s="4"/>
      <c r="G20" s="4"/>
      <c r="H20" s="4"/>
      <c r="I20" s="4"/>
      <c r="J20" s="4"/>
      <c r="K20" s="4"/>
      <c r="L20" s="6"/>
    </row>
    <row r="21" spans="1:14" ht="15" customHeight="1" x14ac:dyDescent="0.2">
      <c r="A21" s="7"/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</row>
    <row r="22" spans="1:14" ht="15" customHeight="1" x14ac:dyDescent="0.2">
      <c r="A22" s="7"/>
      <c r="B22" s="8"/>
      <c r="C22" s="8"/>
      <c r="D22" s="9"/>
      <c r="E22" s="9"/>
      <c r="F22" s="8"/>
      <c r="G22" s="8"/>
      <c r="H22" s="8"/>
      <c r="I22" s="8"/>
      <c r="J22" s="8"/>
      <c r="K22" s="8"/>
      <c r="L22" s="8"/>
    </row>
    <row r="23" spans="1:14" ht="15" customHeight="1" x14ac:dyDescent="0.2">
      <c r="A23" s="60" t="s">
        <v>13</v>
      </c>
      <c r="B23" s="58" t="s">
        <v>14</v>
      </c>
      <c r="C23" s="39"/>
      <c r="D23" s="40"/>
      <c r="E23" s="58" t="s">
        <v>29</v>
      </c>
      <c r="F23" s="39"/>
      <c r="G23" s="40"/>
      <c r="H23" s="58" t="s">
        <v>15</v>
      </c>
      <c r="I23" s="39"/>
      <c r="J23" s="40"/>
      <c r="K23" s="52" t="s">
        <v>16</v>
      </c>
      <c r="L23" s="52" t="s">
        <v>17</v>
      </c>
    </row>
    <row r="24" spans="1:14" ht="15" customHeight="1" x14ac:dyDescent="0.2">
      <c r="A24" s="60"/>
      <c r="B24" s="12" t="s">
        <v>18</v>
      </c>
      <c r="C24" s="12" t="s">
        <v>19</v>
      </c>
      <c r="D24" s="12" t="s">
        <v>20</v>
      </c>
      <c r="E24" s="12" t="s">
        <v>28</v>
      </c>
      <c r="F24" s="12" t="s">
        <v>21</v>
      </c>
      <c r="G24" s="12" t="s">
        <v>22</v>
      </c>
      <c r="H24" s="12" t="s">
        <v>23</v>
      </c>
      <c r="I24" s="12" t="s">
        <v>24</v>
      </c>
      <c r="J24" s="12" t="s">
        <v>25</v>
      </c>
      <c r="K24" s="53"/>
      <c r="L24" s="54"/>
    </row>
    <row r="25" spans="1:14" ht="15" customHeight="1" x14ac:dyDescent="0.2">
      <c r="A25" s="13" t="s">
        <v>34</v>
      </c>
      <c r="B25" s="14"/>
      <c r="C25" s="15"/>
      <c r="D25" s="15">
        <v>200000</v>
      </c>
      <c r="E25" s="10"/>
      <c r="F25" s="16"/>
      <c r="G25" s="10"/>
      <c r="H25" s="17"/>
      <c r="I25" s="18"/>
      <c r="J25" s="19">
        <v>132570.53</v>
      </c>
      <c r="K25" s="14" t="s">
        <v>51</v>
      </c>
      <c r="L25" s="17" t="s">
        <v>50</v>
      </c>
    </row>
    <row r="26" spans="1:14" ht="15" customHeight="1" x14ac:dyDescent="0.2">
      <c r="A26" s="2" t="s">
        <v>38</v>
      </c>
      <c r="B26" s="14"/>
      <c r="C26" s="15"/>
      <c r="D26" s="15">
        <v>100000</v>
      </c>
      <c r="E26" s="10"/>
      <c r="F26" s="16"/>
      <c r="G26" s="10"/>
      <c r="H26" s="17"/>
      <c r="I26" s="18"/>
      <c r="J26" s="19">
        <v>101178.09</v>
      </c>
      <c r="K26" s="14" t="s">
        <v>51</v>
      </c>
      <c r="L26" s="17" t="s">
        <v>26</v>
      </c>
      <c r="M26" s="24"/>
    </row>
    <row r="27" spans="1:14" ht="15" customHeight="1" x14ac:dyDescent="0.2">
      <c r="A27" s="13" t="s">
        <v>35</v>
      </c>
      <c r="B27" s="14"/>
      <c r="C27" s="15"/>
      <c r="D27" s="15">
        <v>260000</v>
      </c>
      <c r="E27" s="10"/>
      <c r="F27" s="16"/>
      <c r="G27" s="10"/>
      <c r="H27" s="17"/>
      <c r="I27" s="18"/>
      <c r="J27" s="19">
        <v>260894.93</v>
      </c>
      <c r="K27" s="14" t="s">
        <v>51</v>
      </c>
      <c r="L27" s="17" t="s">
        <v>26</v>
      </c>
      <c r="M27" s="24"/>
    </row>
    <row r="28" spans="1:14" ht="15" customHeight="1" x14ac:dyDescent="0.2">
      <c r="A28" s="13" t="s">
        <v>39</v>
      </c>
      <c r="B28" s="14">
        <v>2</v>
      </c>
      <c r="C28" s="15">
        <f>D28/B28</f>
        <v>142500</v>
      </c>
      <c r="D28" s="15">
        <v>285000</v>
      </c>
      <c r="E28" s="10"/>
      <c r="F28" s="16"/>
      <c r="G28" s="10"/>
      <c r="H28" s="10">
        <v>2</v>
      </c>
      <c r="I28" s="23">
        <f>J28/H28</f>
        <v>142393.76999999999</v>
      </c>
      <c r="J28" s="19">
        <v>284787.53999999998</v>
      </c>
      <c r="K28" s="22">
        <v>83243</v>
      </c>
      <c r="L28" s="17" t="s">
        <v>26</v>
      </c>
      <c r="M28" s="24"/>
    </row>
    <row r="29" spans="1:14" ht="15" customHeight="1" x14ac:dyDescent="0.2">
      <c r="A29" s="13" t="s">
        <v>40</v>
      </c>
      <c r="B29" s="20">
        <v>2</v>
      </c>
      <c r="C29" s="15">
        <f t="shared" ref="C29:C37" si="0">D29/B29</f>
        <v>60000</v>
      </c>
      <c r="D29" s="15">
        <v>120000</v>
      </c>
      <c r="E29" s="10"/>
      <c r="F29" s="16"/>
      <c r="G29" s="10"/>
      <c r="H29" s="10">
        <v>2</v>
      </c>
      <c r="I29" s="23">
        <f t="shared" ref="I29:I37" si="1">J29/H29</f>
        <v>59919.9</v>
      </c>
      <c r="J29" s="19">
        <v>119839.8</v>
      </c>
      <c r="K29" s="14">
        <v>83243</v>
      </c>
      <c r="L29" s="17" t="s">
        <v>26</v>
      </c>
      <c r="M29" s="24"/>
    </row>
    <row r="30" spans="1:14" ht="15" customHeight="1" x14ac:dyDescent="0.2">
      <c r="A30" s="13" t="s">
        <v>41</v>
      </c>
      <c r="B30" s="20">
        <v>2</v>
      </c>
      <c r="C30" s="15">
        <f t="shared" si="0"/>
        <v>28000</v>
      </c>
      <c r="D30" s="15">
        <v>56000</v>
      </c>
      <c r="E30" s="10"/>
      <c r="F30" s="16"/>
      <c r="G30" s="10"/>
      <c r="H30" s="10">
        <v>2</v>
      </c>
      <c r="I30" s="23">
        <f t="shared" si="1"/>
        <v>28000</v>
      </c>
      <c r="J30" s="19">
        <v>56000</v>
      </c>
      <c r="K30" s="14">
        <v>83204</v>
      </c>
      <c r="L30" s="17" t="s">
        <v>26</v>
      </c>
      <c r="M30" s="24"/>
      <c r="N30" s="24"/>
    </row>
    <row r="31" spans="1:14" ht="15" customHeight="1" x14ac:dyDescent="0.2">
      <c r="A31" s="13" t="s">
        <v>42</v>
      </c>
      <c r="B31" s="20">
        <v>1</v>
      </c>
      <c r="C31" s="15">
        <f t="shared" si="0"/>
        <v>190000</v>
      </c>
      <c r="D31" s="15">
        <v>190000</v>
      </c>
      <c r="E31" s="10"/>
      <c r="F31" s="16"/>
      <c r="G31" s="10"/>
      <c r="H31" s="10">
        <v>1</v>
      </c>
      <c r="I31" s="23">
        <f t="shared" si="1"/>
        <v>190000</v>
      </c>
      <c r="J31" s="19">
        <v>190000</v>
      </c>
      <c r="K31" s="14">
        <v>85601</v>
      </c>
      <c r="L31" s="17" t="s">
        <v>26</v>
      </c>
      <c r="M31" s="24"/>
      <c r="N31" s="24"/>
    </row>
    <row r="32" spans="1:14" ht="15" customHeight="1" x14ac:dyDescent="0.2">
      <c r="A32" s="13" t="s">
        <v>43</v>
      </c>
      <c r="B32" s="20">
        <v>2</v>
      </c>
      <c r="C32" s="15">
        <f t="shared" si="0"/>
        <v>150000</v>
      </c>
      <c r="D32" s="15">
        <v>300000</v>
      </c>
      <c r="E32" s="10"/>
      <c r="F32" s="16"/>
      <c r="G32" s="10"/>
      <c r="H32" s="10">
        <v>2</v>
      </c>
      <c r="I32" s="23">
        <f t="shared" si="1"/>
        <v>149980.23000000001</v>
      </c>
      <c r="J32" s="19">
        <v>299960.46000000002</v>
      </c>
      <c r="K32" s="14">
        <v>83243</v>
      </c>
      <c r="L32" s="17" t="s">
        <v>26</v>
      </c>
      <c r="M32" s="24"/>
    </row>
    <row r="33" spans="1:13" ht="15" customHeight="1" x14ac:dyDescent="0.2">
      <c r="A33" s="13" t="s">
        <v>44</v>
      </c>
      <c r="B33" s="20">
        <v>1</v>
      </c>
      <c r="C33" s="15">
        <f t="shared" si="0"/>
        <v>35500</v>
      </c>
      <c r="D33" s="15">
        <v>35500</v>
      </c>
      <c r="E33" s="10"/>
      <c r="F33" s="16"/>
      <c r="G33" s="10"/>
      <c r="H33" s="10">
        <v>1</v>
      </c>
      <c r="I33" s="23">
        <f t="shared" si="1"/>
        <v>35500</v>
      </c>
      <c r="J33" s="19">
        <v>35500</v>
      </c>
      <c r="K33" s="14">
        <v>83202</v>
      </c>
      <c r="L33" s="17" t="s">
        <v>26</v>
      </c>
      <c r="M33" s="24"/>
    </row>
    <row r="34" spans="1:13" ht="15" customHeight="1" x14ac:dyDescent="0.2">
      <c r="A34" s="13" t="s">
        <v>45</v>
      </c>
      <c r="B34" s="20">
        <v>20</v>
      </c>
      <c r="C34" s="15">
        <f t="shared" si="0"/>
        <v>8800</v>
      </c>
      <c r="D34" s="15">
        <v>176000</v>
      </c>
      <c r="E34" s="10"/>
      <c r="F34" s="16"/>
      <c r="G34" s="10"/>
      <c r="H34" s="10">
        <v>20</v>
      </c>
      <c r="I34" s="23">
        <f t="shared" si="1"/>
        <v>8800</v>
      </c>
      <c r="J34" s="19">
        <v>176000</v>
      </c>
      <c r="K34" s="14">
        <v>83256</v>
      </c>
      <c r="L34" s="17" t="s">
        <v>26</v>
      </c>
      <c r="M34" s="24"/>
    </row>
    <row r="35" spans="1:13" ht="15" customHeight="1" x14ac:dyDescent="0.2">
      <c r="A35" s="13" t="s">
        <v>46</v>
      </c>
      <c r="B35" s="20">
        <v>4</v>
      </c>
      <c r="C35" s="15">
        <f t="shared" si="0"/>
        <v>425</v>
      </c>
      <c r="D35" s="15">
        <v>1700</v>
      </c>
      <c r="E35" s="10"/>
      <c r="F35" s="16"/>
      <c r="G35" s="10"/>
      <c r="H35" s="10">
        <v>7</v>
      </c>
      <c r="I35" s="23">
        <f t="shared" si="1"/>
        <v>501.71</v>
      </c>
      <c r="J35" s="19">
        <v>3511.97</v>
      </c>
      <c r="K35" s="14">
        <v>85733</v>
      </c>
      <c r="L35" s="17" t="s">
        <v>26</v>
      </c>
      <c r="M35" s="24"/>
    </row>
    <row r="36" spans="1:13" ht="15" customHeight="1" x14ac:dyDescent="0.2">
      <c r="A36" s="13" t="s">
        <v>47</v>
      </c>
      <c r="B36" s="20">
        <v>70</v>
      </c>
      <c r="C36" s="15">
        <f t="shared" si="0"/>
        <v>500</v>
      </c>
      <c r="D36" s="15">
        <v>35000</v>
      </c>
      <c r="E36" s="10"/>
      <c r="F36" s="16"/>
      <c r="G36" s="10"/>
      <c r="H36" s="10">
        <v>70</v>
      </c>
      <c r="I36" s="23">
        <f t="shared" si="1"/>
        <v>500</v>
      </c>
      <c r="J36" s="19">
        <v>35000</v>
      </c>
      <c r="K36" s="14">
        <v>83256</v>
      </c>
      <c r="L36" s="17" t="s">
        <v>26</v>
      </c>
      <c r="M36" s="24"/>
    </row>
    <row r="37" spans="1:13" ht="15" customHeight="1" x14ac:dyDescent="0.2">
      <c r="A37" s="13" t="s">
        <v>48</v>
      </c>
      <c r="B37" s="20">
        <v>80</v>
      </c>
      <c r="C37" s="15">
        <f t="shared" si="0"/>
        <v>3010</v>
      </c>
      <c r="D37" s="15">
        <v>240800</v>
      </c>
      <c r="E37" s="10"/>
      <c r="F37" s="16"/>
      <c r="G37" s="10"/>
      <c r="H37" s="10">
        <v>90</v>
      </c>
      <c r="I37" s="23">
        <f t="shared" si="1"/>
        <v>2660</v>
      </c>
      <c r="J37" s="19">
        <f>202500+36900</f>
        <v>239400</v>
      </c>
      <c r="K37" s="14" t="s">
        <v>49</v>
      </c>
      <c r="L37" s="17" t="s">
        <v>26</v>
      </c>
      <c r="M37" s="24"/>
    </row>
    <row r="38" spans="1:13" ht="15" customHeight="1" x14ac:dyDescent="0.2">
      <c r="A38" s="13"/>
      <c r="B38" s="20"/>
      <c r="C38" s="15"/>
      <c r="D38" s="15"/>
      <c r="E38" s="10"/>
      <c r="F38" s="16"/>
      <c r="G38" s="10"/>
      <c r="H38" s="10"/>
      <c r="I38" s="17"/>
      <c r="J38" s="19"/>
      <c r="K38" s="17"/>
      <c r="L38" s="17"/>
      <c r="M38" s="24"/>
    </row>
    <row r="39" spans="1:13" ht="15" customHeight="1" x14ac:dyDescent="0.2">
      <c r="A39" s="13"/>
      <c r="B39" s="14"/>
      <c r="C39" s="15"/>
      <c r="D39" s="15"/>
      <c r="E39" s="17"/>
      <c r="F39" s="21"/>
      <c r="G39" s="18"/>
      <c r="H39" s="17"/>
      <c r="I39" s="18"/>
      <c r="J39" s="19"/>
      <c r="K39" s="17"/>
      <c r="L39" s="17"/>
    </row>
    <row r="40" spans="1:13" ht="22.5" customHeight="1" x14ac:dyDescent="0.2">
      <c r="A40" s="55" t="s">
        <v>27</v>
      </c>
      <c r="B40" s="56"/>
      <c r="C40" s="57"/>
      <c r="D40" s="26">
        <f>SUM(D25:D39)</f>
        <v>2000000</v>
      </c>
      <c r="E40" s="59" t="s">
        <v>30</v>
      </c>
      <c r="F40" s="59"/>
      <c r="G40" s="59"/>
      <c r="H40" s="59"/>
      <c r="I40" s="59"/>
      <c r="J40" s="59"/>
      <c r="K40" s="59"/>
      <c r="L40" s="27">
        <f>SUM(J25:J39)</f>
        <v>1934643.32</v>
      </c>
    </row>
    <row r="41" spans="1:13" ht="24" customHeight="1" x14ac:dyDescent="0.2">
      <c r="A41" s="51" t="s">
        <v>53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24"/>
    </row>
    <row r="42" spans="1:13" x14ac:dyDescent="0.2">
      <c r="A42" s="1"/>
      <c r="M42" s="24"/>
    </row>
    <row r="44" spans="1:13" x14ac:dyDescent="0.2">
      <c r="A44" s="29" t="s">
        <v>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3" x14ac:dyDescent="0.2">
      <c r="L45" s="25"/>
    </row>
    <row r="46" spans="1:13" x14ac:dyDescent="0.2">
      <c r="L46" s="25"/>
    </row>
    <row r="47" spans="1:13" x14ac:dyDescent="0.2">
      <c r="L47" s="25"/>
    </row>
  </sheetData>
  <mergeCells count="26">
    <mergeCell ref="D20:E20"/>
    <mergeCell ref="A41:L41"/>
    <mergeCell ref="K23:K24"/>
    <mergeCell ref="L23:L24"/>
    <mergeCell ref="A40:C40"/>
    <mergeCell ref="E23:G23"/>
    <mergeCell ref="E40:K40"/>
    <mergeCell ref="H23:J23"/>
    <mergeCell ref="A23:A24"/>
    <mergeCell ref="B23:D23"/>
    <mergeCell ref="A9:L9"/>
    <mergeCell ref="A44:L44"/>
    <mergeCell ref="A3:L3"/>
    <mergeCell ref="A4:L4"/>
    <mergeCell ref="A5:L5"/>
    <mergeCell ref="A6:L6"/>
    <mergeCell ref="A7:L7"/>
    <mergeCell ref="A10:C10"/>
    <mergeCell ref="A11:C11"/>
    <mergeCell ref="D12:E12"/>
    <mergeCell ref="D13:E13"/>
    <mergeCell ref="F12:L12"/>
    <mergeCell ref="A12:C13"/>
    <mergeCell ref="D17:E17"/>
    <mergeCell ref="D18:E18"/>
    <mergeCell ref="D19:E19"/>
  </mergeCells>
  <printOptions horizontalCentered="1" verticalCentered="1"/>
  <pageMargins left="0.23622047244094491" right="0.15748031496062992" top="0.74803149606299213" bottom="0.6692913385826772" header="0.31496062992125984" footer="0.31496062992125984"/>
  <pageSetup paperSize="9" scale="70" orientation="landscape" r:id="rId1"/>
  <ignoredErrors>
    <ignoredError sqref="C28:C33 C34:C37 J37 I28:I3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Estadual 791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Ana Paula Dutra</cp:lastModifiedBy>
  <cp:lastPrinted>2020-05-07T20:29:06Z</cp:lastPrinted>
  <dcterms:created xsi:type="dcterms:W3CDTF">2020-05-05T16:34:02Z</dcterms:created>
  <dcterms:modified xsi:type="dcterms:W3CDTF">2020-09-10T14:35:29Z</dcterms:modified>
</cp:coreProperties>
</file>