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189925\Pictures\PLANILHA GUAIMBE\"/>
    </mc:Choice>
  </mc:AlternateContent>
  <xr:revisionPtr revIDLastSave="0" documentId="8_{818E8F14-5166-4A15-BAB9-8A82D09A03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1" l="1"/>
  <c r="C44" i="1"/>
  <c r="C48" i="1" s="1"/>
  <c r="C50" i="1" s="1"/>
  <c r="C33" i="1"/>
  <c r="D24" i="1"/>
  <c r="F24" i="1" s="1"/>
  <c r="D23" i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</calcChain>
</file>

<file path=xl/sharedStrings.xml><?xml version="1.0" encoding="utf-8"?>
<sst xmlns="http://schemas.openxmlformats.org/spreadsheetml/2006/main" count="64" uniqueCount="51">
  <si>
    <t>Prestação de Contas - Prefeitura de Guaimbe</t>
  </si>
  <si>
    <t>Data</t>
  </si>
  <si>
    <t>Documento</t>
  </si>
  <si>
    <t>Histórico</t>
  </si>
  <si>
    <t>Despesa</t>
  </si>
  <si>
    <t>Receita</t>
  </si>
  <si>
    <t>Saldo</t>
  </si>
  <si>
    <t>Saldo Anterior</t>
  </si>
  <si>
    <t>Pgto cartão Alelo</t>
  </si>
  <si>
    <t>Recebimento Prefeitura Guaimbe</t>
  </si>
  <si>
    <t>Cred Ted</t>
  </si>
  <si>
    <t>Despesas folha de pagamento</t>
  </si>
  <si>
    <t>agosto-2017</t>
  </si>
  <si>
    <t>RPS 13932 Sergio Moroz Pereira</t>
  </si>
  <si>
    <t>Plantões Médicos</t>
  </si>
  <si>
    <t xml:space="preserve">RPS 13966 Ricardo Carvalho Thame </t>
  </si>
  <si>
    <t>RPS 13928 Mariana Toyo Nakano</t>
  </si>
  <si>
    <t>RPS 13931 Mariana F. Santos</t>
  </si>
  <si>
    <t>Cheque 90007 - Gabriel Tiveron - NF 13</t>
  </si>
  <si>
    <t>Cheque 90009 -S Komesu - NF 2</t>
  </si>
  <si>
    <t>Cheque 90006 -Ortoclinica - NF 208</t>
  </si>
  <si>
    <t>IRRF PF</t>
  </si>
  <si>
    <t>Imposto</t>
  </si>
  <si>
    <t>IRRF PJ</t>
  </si>
  <si>
    <t>PIS/COFINS/CSLL</t>
  </si>
  <si>
    <t>INSS</t>
  </si>
  <si>
    <t>Cheque 90008 - Larissa T. Costa ME - NF 33</t>
  </si>
  <si>
    <t>Pagto de Boleto</t>
  </si>
  <si>
    <t>Contribuição Sindical</t>
  </si>
  <si>
    <t>TOTAL RECEITAS</t>
  </si>
  <si>
    <t>TOTAL DESPESAS</t>
  </si>
  <si>
    <t xml:space="preserve">RELATÓRIO DE TARIFAS </t>
  </si>
  <si>
    <t>Diferença Reembolso a Maior</t>
  </si>
  <si>
    <t>Despesas Bancarias não reembolsaveis 08/2017</t>
  </si>
  <si>
    <t>Despesas Bancarias não reembolsaveis 09/2017</t>
  </si>
  <si>
    <t>SALDO A DEVOLVER</t>
  </si>
  <si>
    <t>RELÁTORIO DAS PROVISÕES FUNCIONÁRIOS CLT</t>
  </si>
  <si>
    <t>Provisão 13º Salário</t>
  </si>
  <si>
    <t>Provisão FGTS - 13º Salário</t>
  </si>
  <si>
    <t>Provisão PIS - 13º Salário</t>
  </si>
  <si>
    <t>Provisão Férias</t>
  </si>
  <si>
    <t>Provisão FGTS - Férias</t>
  </si>
  <si>
    <t>Provisão PIS – Férias</t>
  </si>
  <si>
    <t>Provisão Rescisão Contrato Trabalho</t>
  </si>
  <si>
    <t>Provisão Inss Patronal - 13º Sal/Férias</t>
  </si>
  <si>
    <t>TOTAL</t>
  </si>
  <si>
    <t>Provisões 07/2017</t>
  </si>
  <si>
    <t>Provisões 08/2017</t>
  </si>
  <si>
    <t>RATEIO</t>
  </si>
  <si>
    <t>Rateio Administrativo 07/2017</t>
  </si>
  <si>
    <t>Rateio Administrativo 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</si>
</sst>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[$-416]mmmm\-yy;@"/>
    <numFmt numFmtId="166" formatCode="dd/mm"/>
    <numFmt numFmtId="167" formatCode="[$R$-416]\ #,##0.00;[Red]\-[$R$-416]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9.1"/>
      <color indexed="8"/>
      <name val="Times New Roman"/>
      <family val="1"/>
    </font>
    <font>
      <sz val="10.1"/>
      <color indexed="8"/>
      <name val="Times New Roman"/>
      <family val="1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4" fontId="2" fillId="0" borderId="0" xfId="2" applyNumberFormat="1" applyFont="1"/>
    <xf numFmtId="0" fontId="4" fillId="0" borderId="0" xfId="0" applyFont="1"/>
    <xf numFmtId="43" fontId="0" fillId="0" borderId="0" xfId="1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" fontId="5" fillId="2" borderId="2" xfId="2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4" fontId="2" fillId="0" borderId="4" xfId="0" applyNumberFormat="1" applyFont="1" applyBorder="1"/>
    <xf numFmtId="4" fontId="6" fillId="0" borderId="4" xfId="0" applyNumberFormat="1" applyFont="1" applyBorder="1" applyAlignment="1">
      <alignment horizontal="right"/>
    </xf>
    <xf numFmtId="4" fontId="5" fillId="0" borderId="4" xfId="2" applyNumberFormat="1" applyFont="1" applyBorder="1" applyAlignment="1">
      <alignment horizontal="right"/>
    </xf>
    <xf numFmtId="166" fontId="7" fillId="0" borderId="4" xfId="0" applyNumberFormat="1" applyFont="1" applyBorder="1" applyAlignment="1">
      <alignment horizontal="center"/>
    </xf>
    <xf numFmtId="0" fontId="7" fillId="0" borderId="4" xfId="0" applyFont="1" applyBorder="1"/>
    <xf numFmtId="164" fontId="2" fillId="0" borderId="4" xfId="2" applyFont="1" applyFill="1" applyBorder="1"/>
    <xf numFmtId="4" fontId="6" fillId="0" borderId="4" xfId="0" applyNumberFormat="1" applyFont="1" applyFill="1" applyBorder="1" applyAlignment="1">
      <alignment horizontal="right"/>
    </xf>
    <xf numFmtId="166" fontId="7" fillId="0" borderId="5" xfId="0" applyNumberFormat="1" applyFont="1" applyBorder="1" applyAlignment="1">
      <alignment horizontal="center"/>
    </xf>
    <xf numFmtId="0" fontId="7" fillId="0" borderId="5" xfId="0" applyFont="1" applyBorder="1"/>
    <xf numFmtId="164" fontId="2" fillId="0" borderId="5" xfId="2" applyFont="1" applyFill="1" applyBorder="1"/>
    <xf numFmtId="164" fontId="8" fillId="0" borderId="5" xfId="2" applyFont="1" applyFill="1" applyBorder="1" applyAlignment="1">
      <alignment horizontal="right"/>
    </xf>
    <xf numFmtId="17" fontId="7" fillId="0" borderId="5" xfId="0" quotePrefix="1" applyNumberFormat="1" applyFont="1" applyBorder="1"/>
    <xf numFmtId="4" fontId="8" fillId="0" borderId="5" xfId="0" applyNumberFormat="1" applyFont="1" applyFill="1" applyBorder="1" applyAlignment="1">
      <alignment horizontal="right"/>
    </xf>
    <xf numFmtId="4" fontId="4" fillId="0" borderId="0" xfId="0" applyNumberFormat="1" applyFont="1"/>
    <xf numFmtId="4" fontId="7" fillId="0" borderId="5" xfId="2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4" fontId="2" fillId="0" borderId="0" xfId="0" applyNumberFormat="1" applyFont="1"/>
    <xf numFmtId="4" fontId="6" fillId="0" borderId="0" xfId="0" applyNumberFormat="1" applyFont="1" applyAlignment="1">
      <alignment horizontal="right"/>
    </xf>
    <xf numFmtId="4" fontId="5" fillId="0" borderId="0" xfId="2" applyNumberFormat="1" applyFont="1" applyAlignment="1">
      <alignment horizontal="right"/>
    </xf>
    <xf numFmtId="43" fontId="0" fillId="0" borderId="0" xfId="0" applyNumberFormat="1"/>
    <xf numFmtId="164" fontId="7" fillId="2" borderId="5" xfId="2" applyFont="1" applyFill="1" applyBorder="1" applyAlignment="1"/>
    <xf numFmtId="4" fontId="9" fillId="0" borderId="0" xfId="0" applyNumberFormat="1" applyFont="1" applyAlignment="1">
      <alignment horizontal="right"/>
    </xf>
    <xf numFmtId="164" fontId="7" fillId="0" borderId="5" xfId="2" applyFont="1" applyBorder="1" applyAlignment="1"/>
    <xf numFmtId="43" fontId="0" fillId="0" borderId="0" xfId="1" applyFont="1" applyFill="1" applyBorder="1" applyAlignment="1" applyProtection="1"/>
    <xf numFmtId="0" fontId="0" fillId="0" borderId="0" xfId="0" applyNumberFormat="1" applyFill="1" applyBorder="1" applyAlignment="1" applyProtection="1"/>
    <xf numFmtId="43" fontId="10" fillId="0" borderId="0" xfId="1" applyFont="1" applyAlignment="1">
      <alignment vertical="center"/>
    </xf>
    <xf numFmtId="0" fontId="11" fillId="0" borderId="0" xfId="0" applyFont="1" applyAlignment="1">
      <alignment horizontal="right" vertical="center"/>
    </xf>
    <xf numFmtId="167" fontId="5" fillId="4" borderId="5" xfId="0" applyNumberFormat="1" applyFont="1" applyFill="1" applyBorder="1"/>
    <xf numFmtId="164" fontId="7" fillId="5" borderId="5" xfId="2" applyFont="1" applyFill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0" fontId="11" fillId="6" borderId="0" xfId="0" applyNumberFormat="1" applyFont="1" applyFill="1" applyAlignment="1">
      <alignment horizontal="right" vertical="center"/>
    </xf>
    <xf numFmtId="43" fontId="11" fillId="0" borderId="0" xfId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4" fontId="11" fillId="6" borderId="0" xfId="0" applyNumberFormat="1" applyFont="1" applyFill="1" applyAlignment="1">
      <alignment horizontal="right" vertical="center"/>
    </xf>
    <xf numFmtId="164" fontId="7" fillId="0" borderId="5" xfId="2" applyFont="1" applyFill="1" applyBorder="1" applyAlignment="1"/>
    <xf numFmtId="0" fontId="12" fillId="0" borderId="15" xfId="0" applyFont="1" applyBorder="1"/>
    <xf numFmtId="167" fontId="12" fillId="0" borderId="15" xfId="0" applyNumberFormat="1" applyFont="1" applyFill="1" applyBorder="1"/>
    <xf numFmtId="164" fontId="7" fillId="0" borderId="5" xfId="2" applyFont="1" applyFill="1" applyBorder="1"/>
    <xf numFmtId="0" fontId="12" fillId="0" borderId="0" xfId="0" applyFont="1" applyBorder="1"/>
    <xf numFmtId="167" fontId="12" fillId="0" borderId="0" xfId="0" applyNumberFormat="1" applyFont="1" applyFill="1" applyBorder="1"/>
    <xf numFmtId="4" fontId="4" fillId="0" borderId="0" xfId="2" applyNumberFormat="1" applyFont="1"/>
    <xf numFmtId="4" fontId="0" fillId="0" borderId="0" xfId="0" applyNumberFormat="1"/>
    <xf numFmtId="4" fontId="0" fillId="0" borderId="0" xfId="2" applyNumberFormat="1" applyFont="1"/>
    <xf numFmtId="164" fontId="5" fillId="0" borderId="5" xfId="2" applyFont="1" applyBorder="1"/>
    <xf numFmtId="8" fontId="0" fillId="0" borderId="0" xfId="0" applyNumberFormat="1"/>
    <xf numFmtId="0" fontId="5" fillId="0" borderId="5" xfId="0" applyFont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4" fontId="7" fillId="2" borderId="6" xfId="0" applyNumberFormat="1" applyFont="1" applyFill="1" applyBorder="1" applyAlignment="1">
      <alignment horizontal="center"/>
    </xf>
    <xf numFmtId="14" fontId="7" fillId="2" borderId="7" xfId="0" applyNumberFormat="1" applyFont="1" applyFill="1" applyBorder="1" applyAlignment="1">
      <alignment horizontal="center"/>
    </xf>
    <xf numFmtId="14" fontId="7" fillId="2" borderId="8" xfId="0" applyNumberFormat="1" applyFont="1" applyFill="1" applyBorder="1" applyAlignment="1">
      <alignment horizontal="center"/>
    </xf>
    <xf numFmtId="14" fontId="5" fillId="0" borderId="6" xfId="0" applyNumberFormat="1" applyFont="1" applyBorder="1" applyAlignment="1">
      <alignment horizontal="left"/>
    </xf>
    <xf numFmtId="14" fontId="5" fillId="0" borderId="7" xfId="0" applyNumberFormat="1" applyFont="1" applyBorder="1" applyAlignment="1">
      <alignment horizontal="left"/>
    </xf>
    <xf numFmtId="14" fontId="5" fillId="0" borderId="8" xfId="0" applyNumberFormat="1" applyFont="1" applyBorder="1" applyAlignment="1">
      <alignment horizontal="left"/>
    </xf>
    <xf numFmtId="164" fontId="3" fillId="0" borderId="6" xfId="2" applyFont="1" applyBorder="1" applyAlignment="1">
      <alignment horizontal="center"/>
    </xf>
    <xf numFmtId="164" fontId="3" fillId="0" borderId="8" xfId="2" applyFont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fra\Documents\ABHU\TCE\GUAIMBE\TCE\1%20-%20Guaimbe\1%20-%20OFICIO%20Presta&#231;&#227;o%20de%20CONTAS%202017\Presta&#231;&#227;o%20de%20contas%20Guaimbe%20-%20Mens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  <sheetName val="Setembro"/>
      <sheetName val="Outubro"/>
      <sheetName val="Novembro"/>
      <sheetName val="Dezembro"/>
    </sheetNames>
    <sheetDataSet>
      <sheetData sheetId="0">
        <row r="16">
          <cell r="F16">
            <v>26457.319999999996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0"/>
  <sheetViews>
    <sheetView tabSelected="1" workbookViewId="0">
      <selection activeCell="G8" sqref="G8"/>
    </sheetView>
  </sheetViews>
  <sheetFormatPr defaultRowHeight="15" x14ac:dyDescent="0.25"/>
  <cols>
    <col min="1" max="1" width="15.28515625" customWidth="1"/>
    <col min="2" max="2" width="48" bestFit="1" customWidth="1"/>
    <col min="3" max="3" width="22.85546875" customWidth="1"/>
    <col min="4" max="4" width="16.7109375" style="58" customWidth="1"/>
    <col min="5" max="5" width="18.5703125" style="58" customWidth="1"/>
    <col min="6" max="6" width="12.85546875" style="59" hidden="1" customWidth="1"/>
    <col min="7" max="7" width="37.5703125" bestFit="1" customWidth="1"/>
    <col min="8" max="8" width="11.28515625" bestFit="1" customWidth="1"/>
    <col min="11" max="11" width="40.140625" style="4" customWidth="1"/>
    <col min="17" max="17" width="9.85546875" bestFit="1" customWidth="1"/>
  </cols>
  <sheetData>
    <row r="2" spans="1:10" ht="15.75" x14ac:dyDescent="0.25">
      <c r="A2" s="1"/>
      <c r="B2" s="78" t="s">
        <v>0</v>
      </c>
      <c r="C2" s="78"/>
      <c r="D2" s="78"/>
      <c r="E2" s="78"/>
      <c r="F2" s="2"/>
      <c r="G2" s="1"/>
      <c r="H2" s="3"/>
      <c r="I2" s="3"/>
      <c r="J2" s="3"/>
    </row>
    <row r="3" spans="1:10" ht="16.5" thickBot="1" x14ac:dyDescent="0.3">
      <c r="A3" s="1"/>
      <c r="B3" s="79">
        <v>42979</v>
      </c>
      <c r="C3" s="79"/>
      <c r="D3" s="79"/>
      <c r="E3" s="79"/>
      <c r="F3" s="2"/>
      <c r="G3" s="1"/>
      <c r="H3" s="3"/>
      <c r="I3" s="3"/>
      <c r="J3" s="3"/>
    </row>
    <row r="4" spans="1:10" ht="16.5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1"/>
      <c r="H4" s="3"/>
      <c r="I4" s="3"/>
      <c r="J4" s="3"/>
    </row>
    <row r="5" spans="1:10" ht="15.75" x14ac:dyDescent="0.25">
      <c r="A5" s="11"/>
      <c r="B5" s="12"/>
      <c r="C5" s="12" t="s">
        <v>7</v>
      </c>
      <c r="D5" s="13"/>
      <c r="E5" s="14"/>
      <c r="F5" s="15">
        <f>[1]agosto!F16</f>
        <v>26457.319999999996</v>
      </c>
      <c r="G5" s="1"/>
      <c r="H5" s="3"/>
      <c r="I5" s="3"/>
      <c r="J5" s="3"/>
    </row>
    <row r="6" spans="1:10" ht="15.75" x14ac:dyDescent="0.25">
      <c r="A6" s="16">
        <v>42979</v>
      </c>
      <c r="B6" s="17" t="s">
        <v>8</v>
      </c>
      <c r="C6" s="12"/>
      <c r="D6" s="18">
        <v>2552</v>
      </c>
      <c r="E6" s="19"/>
      <c r="F6" s="15">
        <f>F5-D6+E6</f>
        <v>23905.319999999996</v>
      </c>
      <c r="G6" s="1"/>
      <c r="H6" s="3"/>
      <c r="I6" s="3"/>
      <c r="J6" s="3"/>
    </row>
    <row r="7" spans="1:10" ht="15.75" x14ac:dyDescent="0.25">
      <c r="A7" s="20">
        <v>42983</v>
      </c>
      <c r="B7" s="21" t="s">
        <v>9</v>
      </c>
      <c r="C7" s="21" t="s">
        <v>10</v>
      </c>
      <c r="D7" s="22"/>
      <c r="E7" s="23">
        <v>75000</v>
      </c>
      <c r="F7" s="15">
        <f t="shared" ref="F7:F21" si="0">F6-D7+E7</f>
        <v>98905.319999999992</v>
      </c>
      <c r="G7" s="1"/>
      <c r="H7" s="3"/>
      <c r="I7" s="3"/>
      <c r="J7" s="3"/>
    </row>
    <row r="8" spans="1:10" ht="15.75" x14ac:dyDescent="0.25">
      <c r="A8" s="20">
        <v>42984</v>
      </c>
      <c r="B8" s="21" t="s">
        <v>11</v>
      </c>
      <c r="C8" s="24" t="s">
        <v>12</v>
      </c>
      <c r="D8" s="22">
        <v>21808.75</v>
      </c>
      <c r="E8" s="25"/>
      <c r="F8" s="15">
        <f t="shared" si="0"/>
        <v>77096.569999999992</v>
      </c>
      <c r="G8" s="1"/>
      <c r="H8" s="3"/>
      <c r="I8" s="3"/>
      <c r="J8" s="3"/>
    </row>
    <row r="9" spans="1:10" ht="15.75" x14ac:dyDescent="0.25">
      <c r="A9" s="20">
        <v>42984</v>
      </c>
      <c r="B9" s="21" t="s">
        <v>13</v>
      </c>
      <c r="C9" s="21" t="s">
        <v>14</v>
      </c>
      <c r="D9" s="22">
        <v>920</v>
      </c>
      <c r="E9" s="25"/>
      <c r="F9" s="15">
        <f t="shared" si="0"/>
        <v>76176.569999999992</v>
      </c>
      <c r="G9" s="1"/>
      <c r="H9" s="3"/>
      <c r="I9" s="3"/>
      <c r="J9" s="3"/>
    </row>
    <row r="10" spans="1:10" ht="15.75" x14ac:dyDescent="0.25">
      <c r="A10" s="20">
        <v>42984</v>
      </c>
      <c r="B10" s="21" t="s">
        <v>15</v>
      </c>
      <c r="C10" s="21" t="s">
        <v>14</v>
      </c>
      <c r="D10" s="22">
        <v>720</v>
      </c>
      <c r="E10" s="25"/>
      <c r="F10" s="15">
        <f t="shared" si="0"/>
        <v>75456.569999999992</v>
      </c>
      <c r="G10" s="1"/>
      <c r="H10" s="3"/>
      <c r="I10" s="3"/>
      <c r="J10" s="3"/>
    </row>
    <row r="11" spans="1:10" ht="15.75" x14ac:dyDescent="0.25">
      <c r="A11" s="20">
        <v>42984</v>
      </c>
      <c r="B11" s="21" t="s">
        <v>16</v>
      </c>
      <c r="C11" s="21" t="s">
        <v>14</v>
      </c>
      <c r="D11" s="22">
        <v>3465.65</v>
      </c>
      <c r="E11" s="25"/>
      <c r="F11" s="15">
        <f t="shared" si="0"/>
        <v>71990.92</v>
      </c>
      <c r="G11" s="1"/>
      <c r="H11" s="3"/>
      <c r="I11" s="3"/>
      <c r="J11" s="3"/>
    </row>
    <row r="12" spans="1:10" ht="15.75" x14ac:dyDescent="0.25">
      <c r="A12" s="20">
        <v>42984</v>
      </c>
      <c r="B12" s="21" t="s">
        <v>17</v>
      </c>
      <c r="C12" s="21" t="s">
        <v>14</v>
      </c>
      <c r="D12" s="22">
        <v>1840</v>
      </c>
      <c r="E12" s="25"/>
      <c r="F12" s="15">
        <f t="shared" si="0"/>
        <v>70150.92</v>
      </c>
      <c r="G12" s="1"/>
      <c r="H12" s="3"/>
      <c r="I12" s="3"/>
      <c r="J12" s="3"/>
    </row>
    <row r="13" spans="1:10" ht="15.75" x14ac:dyDescent="0.25">
      <c r="A13" s="20">
        <v>42992</v>
      </c>
      <c r="B13" s="21" t="s">
        <v>18</v>
      </c>
      <c r="C13" s="21" t="s">
        <v>14</v>
      </c>
      <c r="D13" s="22">
        <v>3378.6</v>
      </c>
      <c r="E13" s="25"/>
      <c r="F13" s="15">
        <f t="shared" si="0"/>
        <v>66772.319999999992</v>
      </c>
      <c r="G13" s="1"/>
      <c r="H13" s="3"/>
      <c r="I13" s="3"/>
      <c r="J13" s="3"/>
    </row>
    <row r="14" spans="1:10" ht="15.75" x14ac:dyDescent="0.25">
      <c r="A14" s="20">
        <v>42992</v>
      </c>
      <c r="B14" s="21" t="s">
        <v>19</v>
      </c>
      <c r="C14" s="21" t="s">
        <v>14</v>
      </c>
      <c r="D14" s="22">
        <v>3609.1</v>
      </c>
      <c r="E14" s="25"/>
      <c r="F14" s="15">
        <f t="shared" si="0"/>
        <v>63163.219999999994</v>
      </c>
      <c r="G14" s="1"/>
      <c r="H14" s="3"/>
      <c r="I14" s="3"/>
      <c r="J14" s="3"/>
    </row>
    <row r="15" spans="1:10" ht="15.75" x14ac:dyDescent="0.25">
      <c r="A15" s="20">
        <v>42993</v>
      </c>
      <c r="B15" s="21" t="s">
        <v>20</v>
      </c>
      <c r="C15" s="21" t="s">
        <v>14</v>
      </c>
      <c r="D15" s="22">
        <v>2158.5500000000002</v>
      </c>
      <c r="E15" s="25"/>
      <c r="F15" s="15">
        <f t="shared" si="0"/>
        <v>61004.669999999991</v>
      </c>
      <c r="G15" s="1"/>
      <c r="H15" s="3"/>
      <c r="I15" s="3"/>
      <c r="J15" s="3"/>
    </row>
    <row r="16" spans="1:10" ht="15.75" x14ac:dyDescent="0.25">
      <c r="A16" s="20">
        <v>42998</v>
      </c>
      <c r="B16" s="21" t="s">
        <v>21</v>
      </c>
      <c r="C16" s="21" t="s">
        <v>22</v>
      </c>
      <c r="D16" s="22">
        <v>132.1</v>
      </c>
      <c r="E16" s="25"/>
      <c r="F16" s="15">
        <f t="shared" si="0"/>
        <v>60872.569999999992</v>
      </c>
      <c r="G16" s="1"/>
      <c r="H16" s="3"/>
      <c r="I16" s="3"/>
      <c r="J16" s="3"/>
    </row>
    <row r="17" spans="1:12" ht="15.75" x14ac:dyDescent="0.25">
      <c r="A17" s="20">
        <v>42998</v>
      </c>
      <c r="B17" s="21" t="s">
        <v>23</v>
      </c>
      <c r="C17" s="21" t="s">
        <v>22</v>
      </c>
      <c r="D17" s="22">
        <v>92.25</v>
      </c>
      <c r="E17" s="25"/>
      <c r="F17" s="15">
        <f t="shared" si="0"/>
        <v>60780.319999999992</v>
      </c>
      <c r="G17" s="1"/>
      <c r="H17" s="3"/>
      <c r="I17" s="3"/>
      <c r="J17" s="3"/>
    </row>
    <row r="18" spans="1:12" ht="15.75" x14ac:dyDescent="0.25">
      <c r="A18" s="20">
        <v>42998</v>
      </c>
      <c r="B18" s="21" t="s">
        <v>24</v>
      </c>
      <c r="C18" s="21" t="s">
        <v>22</v>
      </c>
      <c r="D18" s="22">
        <v>285.98</v>
      </c>
      <c r="E18" s="25"/>
      <c r="F18" s="15">
        <f t="shared" si="0"/>
        <v>60494.339999999989</v>
      </c>
      <c r="G18" s="1"/>
      <c r="H18" s="3"/>
      <c r="I18" s="3"/>
      <c r="J18" s="3"/>
    </row>
    <row r="19" spans="1:12" ht="15.75" x14ac:dyDescent="0.25">
      <c r="A19" s="20">
        <v>42998</v>
      </c>
      <c r="B19" s="21" t="s">
        <v>25</v>
      </c>
      <c r="C19" s="21" t="s">
        <v>22</v>
      </c>
      <c r="D19" s="22">
        <v>2468.81</v>
      </c>
      <c r="E19" s="25"/>
      <c r="F19" s="15">
        <f t="shared" si="0"/>
        <v>58025.529999999992</v>
      </c>
      <c r="G19" s="1"/>
      <c r="H19" s="3"/>
      <c r="I19" s="3"/>
      <c r="J19" s="3"/>
    </row>
    <row r="20" spans="1:12" ht="15.75" x14ac:dyDescent="0.25">
      <c r="A20" s="20">
        <v>42998</v>
      </c>
      <c r="B20" s="21" t="s">
        <v>26</v>
      </c>
      <c r="C20" s="21" t="s">
        <v>14</v>
      </c>
      <c r="D20" s="22">
        <v>1266.97</v>
      </c>
      <c r="E20" s="25"/>
      <c r="F20" s="15">
        <f t="shared" si="0"/>
        <v>56758.55999999999</v>
      </c>
      <c r="G20" s="1"/>
      <c r="H20" s="26"/>
      <c r="I20" s="3"/>
      <c r="J20" s="3"/>
    </row>
    <row r="21" spans="1:12" ht="15.75" x14ac:dyDescent="0.25">
      <c r="A21" s="20">
        <v>43007</v>
      </c>
      <c r="B21" s="21" t="s">
        <v>27</v>
      </c>
      <c r="C21" s="21" t="s">
        <v>28</v>
      </c>
      <c r="D21" s="22">
        <v>505.2</v>
      </c>
      <c r="E21" s="25"/>
      <c r="F21" s="15">
        <f t="shared" si="0"/>
        <v>56253.359999999993</v>
      </c>
      <c r="G21" s="1"/>
      <c r="H21" s="26"/>
      <c r="I21" s="3"/>
      <c r="J21" s="3"/>
    </row>
    <row r="22" spans="1:12" ht="15.75" x14ac:dyDescent="0.25">
      <c r="A22" s="80"/>
      <c r="B22" s="81"/>
      <c r="C22" s="81"/>
      <c r="D22" s="81"/>
      <c r="E22" s="82"/>
      <c r="F22" s="15"/>
      <c r="G22" s="1"/>
      <c r="H22" s="26"/>
      <c r="I22" s="3"/>
      <c r="J22" s="3"/>
    </row>
    <row r="23" spans="1:12" ht="15.75" x14ac:dyDescent="0.25">
      <c r="A23" s="83" t="s">
        <v>29</v>
      </c>
      <c r="B23" s="84"/>
      <c r="C23" s="85"/>
      <c r="D23" s="86">
        <f>SUM(E5:E21)</f>
        <v>75000</v>
      </c>
      <c r="E23" s="87"/>
      <c r="F23" s="27"/>
      <c r="G23" s="1"/>
      <c r="H23" s="3"/>
      <c r="I23" s="3"/>
      <c r="J23" s="3"/>
    </row>
    <row r="24" spans="1:12" ht="15.75" x14ac:dyDescent="0.25">
      <c r="A24" s="83" t="s">
        <v>30</v>
      </c>
      <c r="B24" s="84"/>
      <c r="C24" s="85"/>
      <c r="D24" s="86">
        <f>SUM(D6:D22)</f>
        <v>45203.96</v>
      </c>
      <c r="E24" s="87"/>
      <c r="F24" s="27">
        <f>E24-D24</f>
        <v>-45203.96</v>
      </c>
      <c r="G24" s="1"/>
      <c r="H24" s="3"/>
      <c r="I24" s="3"/>
      <c r="J24" s="3"/>
    </row>
    <row r="25" spans="1:12" ht="15.75" x14ac:dyDescent="0.25">
      <c r="A25" s="28"/>
      <c r="B25" s="29"/>
      <c r="C25" s="29"/>
      <c r="D25" s="30"/>
      <c r="E25" s="31"/>
      <c r="F25" s="32"/>
      <c r="G25" s="1"/>
      <c r="H25" s="3"/>
      <c r="I25" s="3"/>
      <c r="J25" s="3"/>
      <c r="L25" s="33"/>
    </row>
    <row r="26" spans="1:12" ht="15.75" x14ac:dyDescent="0.25">
      <c r="A26" s="28"/>
      <c r="B26" s="29"/>
      <c r="C26" s="29"/>
      <c r="D26" s="31"/>
      <c r="E26" s="31"/>
      <c r="F26" s="32"/>
      <c r="G26" s="1"/>
      <c r="H26" s="26"/>
      <c r="I26" s="3"/>
      <c r="J26" s="3"/>
    </row>
    <row r="27" spans="1:12" ht="15" customHeight="1" thickBot="1" x14ac:dyDescent="0.3">
      <c r="A27" s="69" t="s">
        <v>31</v>
      </c>
      <c r="B27" s="70"/>
      <c r="C27" s="71"/>
      <c r="D27" s="30"/>
      <c r="E27" s="31"/>
      <c r="F27" s="32"/>
      <c r="G27" s="1"/>
      <c r="H27" s="3"/>
      <c r="I27" s="3"/>
      <c r="J27" s="3"/>
    </row>
    <row r="28" spans="1:12" ht="7.5" customHeight="1" x14ac:dyDescent="0.25">
      <c r="A28" s="72"/>
      <c r="B28" s="72"/>
      <c r="C28" s="34"/>
      <c r="D28" s="35"/>
      <c r="E28" s="30"/>
      <c r="F28" s="32"/>
      <c r="G28" s="1"/>
      <c r="H28" s="3"/>
      <c r="I28" s="3"/>
      <c r="J28" s="3"/>
    </row>
    <row r="29" spans="1:12" ht="15.75" x14ac:dyDescent="0.25">
      <c r="A29" s="73" t="s">
        <v>32</v>
      </c>
      <c r="B29" s="73"/>
      <c r="C29" s="36">
        <v>34.899999999997817</v>
      </c>
      <c r="D29" s="35"/>
      <c r="E29" s="30"/>
      <c r="F29" s="32"/>
      <c r="G29" s="1"/>
      <c r="H29" s="3"/>
      <c r="I29" s="3"/>
      <c r="J29" s="3"/>
    </row>
    <row r="30" spans="1:12" ht="15.75" x14ac:dyDescent="0.25">
      <c r="A30" s="74" t="s">
        <v>33</v>
      </c>
      <c r="B30" s="75"/>
      <c r="C30" s="34">
        <v>69.2</v>
      </c>
      <c r="D30" s="35"/>
      <c r="E30" s="30"/>
      <c r="F30" s="32"/>
      <c r="G30" s="1"/>
      <c r="H30" s="3"/>
      <c r="I30" s="3"/>
      <c r="J30" s="3"/>
      <c r="K30" s="37"/>
      <c r="L30" s="38"/>
    </row>
    <row r="31" spans="1:12" ht="15.75" x14ac:dyDescent="0.25">
      <c r="A31" s="74" t="s">
        <v>34</v>
      </c>
      <c r="B31" s="75"/>
      <c r="C31" s="34">
        <v>223.6</v>
      </c>
      <c r="D31" s="35"/>
      <c r="E31" s="30"/>
      <c r="F31" s="32"/>
      <c r="G31" s="1"/>
      <c r="H31" s="3"/>
      <c r="I31" s="3"/>
      <c r="J31" s="3"/>
      <c r="K31" s="39"/>
      <c r="L31" s="40"/>
    </row>
    <row r="32" spans="1:12" ht="15.75" x14ac:dyDescent="0.25">
      <c r="A32" s="76"/>
      <c r="B32" s="77"/>
      <c r="C32" s="36"/>
      <c r="D32" s="35"/>
      <c r="E32" s="30"/>
      <c r="F32" s="32"/>
      <c r="G32" s="1"/>
      <c r="H32" s="3"/>
      <c r="I32" s="3"/>
      <c r="J32" s="3"/>
      <c r="K32" s="39"/>
      <c r="L32" s="40"/>
    </row>
    <row r="33" spans="1:18" ht="15.75" x14ac:dyDescent="0.25">
      <c r="A33" s="67" t="s">
        <v>35</v>
      </c>
      <c r="B33" s="68"/>
      <c r="C33" s="41">
        <f>SUM(C29:C32)</f>
        <v>327.69999999999783</v>
      </c>
      <c r="D33" s="35"/>
      <c r="E33" s="30"/>
      <c r="F33" s="32"/>
      <c r="G33" s="1"/>
      <c r="H33" s="3"/>
      <c r="I33" s="3"/>
      <c r="J33" s="3"/>
      <c r="K33" s="39"/>
      <c r="L33" s="40"/>
    </row>
    <row r="34" spans="1:18" ht="16.5" thickBot="1" x14ac:dyDescent="0.3">
      <c r="A34" s="1"/>
      <c r="B34" s="1"/>
      <c r="C34" s="29"/>
      <c r="D34" s="30"/>
      <c r="E34" s="31"/>
      <c r="F34" s="32"/>
      <c r="G34" s="1"/>
      <c r="H34" s="3"/>
      <c r="I34" s="3"/>
      <c r="J34" s="3"/>
      <c r="K34" s="39"/>
      <c r="L34" s="40"/>
    </row>
    <row r="35" spans="1:18" ht="15.75" x14ac:dyDescent="0.25">
      <c r="A35" s="64" t="s">
        <v>36</v>
      </c>
      <c r="B35" s="65"/>
      <c r="C35" s="66"/>
      <c r="D35" s="35"/>
      <c r="E35" s="30"/>
      <c r="F35" s="32"/>
      <c r="G35" s="1"/>
      <c r="H35" s="3"/>
      <c r="I35" s="3"/>
      <c r="J35" s="3"/>
      <c r="K35" s="39"/>
      <c r="L35" s="40"/>
      <c r="Q35" s="4"/>
      <c r="R35" s="4"/>
    </row>
    <row r="36" spans="1:18" ht="15.75" x14ac:dyDescent="0.25">
      <c r="A36" s="62" t="s">
        <v>37</v>
      </c>
      <c r="B36" s="62"/>
      <c r="C36" s="42">
        <v>2120.36</v>
      </c>
      <c r="D36" s="35"/>
      <c r="E36" s="30"/>
      <c r="F36" s="32"/>
      <c r="G36" s="43"/>
      <c r="H36" s="38"/>
      <c r="I36" s="44"/>
      <c r="J36" s="45"/>
      <c r="K36" s="37"/>
      <c r="L36" s="46"/>
      <c r="M36" s="38"/>
      <c r="N36" s="47"/>
      <c r="O36" s="38"/>
      <c r="P36" s="38"/>
      <c r="Q36" s="48"/>
      <c r="R36" s="4"/>
    </row>
    <row r="37" spans="1:18" ht="15.75" x14ac:dyDescent="0.25">
      <c r="A37" s="62" t="s">
        <v>38</v>
      </c>
      <c r="B37" s="62"/>
      <c r="C37" s="42">
        <v>169.62</v>
      </c>
      <c r="D37" s="35"/>
      <c r="E37" s="30"/>
      <c r="F37" s="32"/>
      <c r="G37" s="43"/>
      <c r="H37" s="38"/>
      <c r="I37" s="44"/>
      <c r="J37" s="45"/>
      <c r="K37" s="37"/>
      <c r="L37" s="46"/>
      <c r="M37" s="38"/>
      <c r="N37" s="47"/>
      <c r="O37" s="38"/>
      <c r="P37" s="38"/>
      <c r="Q37" s="48"/>
      <c r="R37" s="4"/>
    </row>
    <row r="38" spans="1:18" ht="15.75" x14ac:dyDescent="0.25">
      <c r="A38" s="62" t="s">
        <v>39</v>
      </c>
      <c r="B38" s="62"/>
      <c r="C38" s="42">
        <v>21.2</v>
      </c>
      <c r="D38" s="35"/>
      <c r="E38" s="30"/>
      <c r="F38" s="32"/>
      <c r="G38" s="43"/>
      <c r="H38" s="38"/>
      <c r="I38" s="44"/>
      <c r="J38" s="45"/>
      <c r="K38" s="37"/>
      <c r="L38" s="49"/>
      <c r="M38" s="38"/>
      <c r="N38" s="50"/>
      <c r="O38" s="38"/>
      <c r="P38" s="38"/>
      <c r="Q38" s="48"/>
      <c r="R38" s="4"/>
    </row>
    <row r="39" spans="1:18" ht="15.75" x14ac:dyDescent="0.25">
      <c r="A39" s="62" t="s">
        <v>40</v>
      </c>
      <c r="B39" s="62"/>
      <c r="C39" s="42">
        <v>2827.12</v>
      </c>
      <c r="D39" s="35"/>
      <c r="E39" s="30"/>
      <c r="F39" s="32"/>
      <c r="G39" s="43"/>
      <c r="H39" s="38"/>
      <c r="I39" s="44"/>
      <c r="J39" s="45"/>
      <c r="K39" s="37"/>
      <c r="L39" s="49"/>
      <c r="M39" s="38"/>
      <c r="N39" s="50"/>
      <c r="O39" s="38"/>
      <c r="P39" s="38"/>
      <c r="Q39" s="48"/>
      <c r="R39" s="4"/>
    </row>
    <row r="40" spans="1:18" ht="15.75" x14ac:dyDescent="0.25">
      <c r="A40" s="62" t="s">
        <v>41</v>
      </c>
      <c r="B40" s="62"/>
      <c r="C40" s="42">
        <v>226.16</v>
      </c>
      <c r="D40" s="30"/>
      <c r="E40" s="30"/>
      <c r="F40" s="2"/>
      <c r="G40" s="43"/>
      <c r="H40" s="38"/>
      <c r="I40" s="44"/>
      <c r="J40" s="45"/>
      <c r="K40" s="37"/>
      <c r="L40" s="49"/>
      <c r="M40" s="38"/>
      <c r="N40" s="49"/>
      <c r="O40" s="38"/>
      <c r="P40" s="38"/>
      <c r="Q40" s="48"/>
      <c r="R40" s="4"/>
    </row>
    <row r="41" spans="1:18" ht="15.75" x14ac:dyDescent="0.25">
      <c r="A41" s="62" t="s">
        <v>42</v>
      </c>
      <c r="B41" s="62"/>
      <c r="C41" s="42">
        <v>28.29</v>
      </c>
      <c r="D41" s="30"/>
      <c r="E41" s="30"/>
      <c r="F41" s="2"/>
      <c r="G41" s="43"/>
      <c r="H41" s="38"/>
      <c r="I41" s="44"/>
      <c r="J41" s="45"/>
      <c r="K41" s="37"/>
      <c r="L41" s="49"/>
      <c r="M41" s="38"/>
      <c r="N41" s="50"/>
      <c r="O41" s="38"/>
      <c r="P41" s="38"/>
      <c r="Q41" s="48"/>
      <c r="R41" s="4"/>
    </row>
    <row r="42" spans="1:18" ht="15.75" x14ac:dyDescent="0.25">
      <c r="A42" s="62" t="s">
        <v>43</v>
      </c>
      <c r="B42" s="62"/>
      <c r="C42" s="51">
        <v>1882.87</v>
      </c>
      <c r="D42" s="30"/>
      <c r="E42" s="30"/>
      <c r="F42" s="2"/>
      <c r="G42" s="52"/>
      <c r="H42" s="53"/>
      <c r="I42" s="3"/>
      <c r="J42" s="3"/>
      <c r="Q42" s="4"/>
      <c r="R42" s="4"/>
    </row>
    <row r="43" spans="1:18" ht="15.75" x14ac:dyDescent="0.25">
      <c r="A43" s="62" t="s">
        <v>44</v>
      </c>
      <c r="B43" s="62"/>
      <c r="C43" s="54">
        <v>1375.38</v>
      </c>
      <c r="D43" s="30"/>
      <c r="E43" s="30"/>
      <c r="F43" s="2"/>
      <c r="G43" s="55"/>
      <c r="H43" s="56"/>
      <c r="I43" s="3"/>
      <c r="J43" s="3"/>
      <c r="Q43" s="4"/>
      <c r="R43" s="4"/>
    </row>
    <row r="44" spans="1:18" ht="15.75" x14ac:dyDescent="0.25">
      <c r="A44" s="67" t="s">
        <v>45</v>
      </c>
      <c r="B44" s="68"/>
      <c r="C44" s="41">
        <f>SUM(C36:C43)</f>
        <v>8651</v>
      </c>
      <c r="D44" s="26"/>
      <c r="E44" s="26"/>
      <c r="F44" s="57"/>
      <c r="G44" s="3"/>
      <c r="H44" s="3"/>
      <c r="I44" s="3"/>
      <c r="J44" s="3"/>
      <c r="Q44" s="4"/>
      <c r="R44" s="4"/>
    </row>
    <row r="45" spans="1:18" ht="16.5" thickBot="1" x14ac:dyDescent="0.3">
      <c r="A45" s="1"/>
      <c r="B45" s="1"/>
      <c r="C45" s="1"/>
      <c r="Q45" s="4"/>
      <c r="R45" s="4"/>
    </row>
    <row r="46" spans="1:18" ht="15.75" x14ac:dyDescent="0.25">
      <c r="A46" s="64" t="s">
        <v>36</v>
      </c>
      <c r="B46" s="65"/>
      <c r="C46" s="66"/>
    </row>
    <row r="47" spans="1:18" ht="15.75" x14ac:dyDescent="0.25">
      <c r="A47" s="62" t="s">
        <v>46</v>
      </c>
      <c r="B47" s="62"/>
      <c r="C47" s="60">
        <v>6519.62</v>
      </c>
    </row>
    <row r="48" spans="1:18" ht="15.75" x14ac:dyDescent="0.25">
      <c r="A48" s="62" t="s">
        <v>47</v>
      </c>
      <c r="B48" s="62"/>
      <c r="C48" s="60">
        <f>C44</f>
        <v>8651</v>
      </c>
    </row>
    <row r="49" spans="1:3" ht="15.75" x14ac:dyDescent="0.25">
      <c r="A49" s="62"/>
      <c r="B49" s="62"/>
      <c r="C49" s="60"/>
    </row>
    <row r="50" spans="1:3" ht="15.75" x14ac:dyDescent="0.25">
      <c r="A50" s="63" t="s">
        <v>45</v>
      </c>
      <c r="B50" s="63"/>
      <c r="C50" s="41">
        <f>SUM(C47:C49)</f>
        <v>15170.619999999999</v>
      </c>
    </row>
    <row r="52" spans="1:3" ht="15.75" thickBot="1" x14ac:dyDescent="0.3"/>
    <row r="53" spans="1:3" ht="15.75" x14ac:dyDescent="0.25">
      <c r="A53" s="64" t="s">
        <v>48</v>
      </c>
      <c r="B53" s="65"/>
      <c r="C53" s="66"/>
    </row>
    <row r="54" spans="1:3" ht="15.75" x14ac:dyDescent="0.25">
      <c r="A54" s="62" t="s">
        <v>49</v>
      </c>
      <c r="B54" s="62"/>
      <c r="C54" s="60">
        <v>12000</v>
      </c>
    </row>
    <row r="55" spans="1:3" ht="15.75" x14ac:dyDescent="0.25">
      <c r="A55" s="62" t="s">
        <v>50</v>
      </c>
      <c r="B55" s="62"/>
      <c r="C55" s="60">
        <v>12000</v>
      </c>
    </row>
    <row r="56" spans="1:3" ht="15.75" x14ac:dyDescent="0.25">
      <c r="A56" s="62"/>
      <c r="B56" s="62"/>
      <c r="C56" s="60"/>
    </row>
    <row r="57" spans="1:3" ht="15.75" x14ac:dyDescent="0.25">
      <c r="A57" s="63" t="s">
        <v>45</v>
      </c>
      <c r="B57" s="63"/>
      <c r="C57" s="41">
        <f>SUM(C54:C56)</f>
        <v>24000</v>
      </c>
    </row>
    <row r="60" spans="1:3" x14ac:dyDescent="0.25">
      <c r="B60" s="61"/>
    </row>
  </sheetData>
  <mergeCells count="34">
    <mergeCell ref="A32:B32"/>
    <mergeCell ref="B2:E2"/>
    <mergeCell ref="B3:E3"/>
    <mergeCell ref="A22:E22"/>
    <mergeCell ref="A23:C23"/>
    <mergeCell ref="D23:E23"/>
    <mergeCell ref="A24:C24"/>
    <mergeCell ref="D24:E24"/>
    <mergeCell ref="A27:C27"/>
    <mergeCell ref="A28:B28"/>
    <mergeCell ref="A29:B29"/>
    <mergeCell ref="A30:B30"/>
    <mergeCell ref="A31:B31"/>
    <mergeCell ref="A46:C46"/>
    <mergeCell ref="A33:B33"/>
    <mergeCell ref="A35:C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55:B55"/>
    <mergeCell ref="A56:B56"/>
    <mergeCell ref="A57:B57"/>
    <mergeCell ref="A47:B47"/>
    <mergeCell ref="A48:B48"/>
    <mergeCell ref="A49:B49"/>
    <mergeCell ref="A50:B50"/>
    <mergeCell ref="A53:C53"/>
    <mergeCell ref="A54:B5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Caires Franco</dc:creator>
  <cp:lastModifiedBy>Washington Luis Garcia</cp:lastModifiedBy>
  <dcterms:created xsi:type="dcterms:W3CDTF">2020-05-18T14:28:17Z</dcterms:created>
  <dcterms:modified xsi:type="dcterms:W3CDTF">2020-05-18T14:35:11Z</dcterms:modified>
</cp:coreProperties>
</file>