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89925\Pictures\GUAIMBE\2018 Planilha Prestacao de Contas Mensal  - Prefeitura Municipal de Guaimbe\"/>
    </mc:Choice>
  </mc:AlternateContent>
  <xr:revisionPtr revIDLastSave="0" documentId="13_ncr:1_{B405A6B4-61FA-434A-B451-4760933175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ez 2018" sheetId="2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7" i="23" l="1"/>
  <c r="D36" i="23" l="1"/>
  <c r="D37" i="23"/>
  <c r="C73" i="23" l="1"/>
  <c r="C64" i="23"/>
  <c r="C62" i="23"/>
  <c r="C61" i="23"/>
  <c r="C48" i="23"/>
  <c r="C68" i="23" l="1"/>
</calcChain>
</file>

<file path=xl/sharedStrings.xml><?xml version="1.0" encoding="utf-8"?>
<sst xmlns="http://schemas.openxmlformats.org/spreadsheetml/2006/main" count="90" uniqueCount="67">
  <si>
    <t>Data</t>
  </si>
  <si>
    <t>Documento</t>
  </si>
  <si>
    <t>Histórico</t>
  </si>
  <si>
    <t>Recebimento Prefeitura Guaimbe</t>
  </si>
  <si>
    <t>Plantões Médicos</t>
  </si>
  <si>
    <t>Prestação de Contas - Prefeitura de Guaimbe</t>
  </si>
  <si>
    <t>RELÁTORIO DAS PROVISÕES FUNCIONÁRIOS CLT</t>
  </si>
  <si>
    <t>Provisão 13º Salário</t>
  </si>
  <si>
    <t>Provisão PIS - 13º Salário</t>
  </si>
  <si>
    <t>Provisão Férias</t>
  </si>
  <si>
    <t>Provisão Rescisão Contrato Trabalho</t>
  </si>
  <si>
    <t>TOTAL</t>
  </si>
  <si>
    <t>PIS/COFINS/CSLL</t>
  </si>
  <si>
    <t>Imposto</t>
  </si>
  <si>
    <t>IRRF PF</t>
  </si>
  <si>
    <t>IRRF PJ</t>
  </si>
  <si>
    <t>INSS</t>
  </si>
  <si>
    <t>Provisões 07/2017</t>
  </si>
  <si>
    <t>Provisões 08/2017</t>
  </si>
  <si>
    <t>RATEIO</t>
  </si>
  <si>
    <t>TOTAL RECEITAS</t>
  </si>
  <si>
    <t>TOTAL DESPESAS</t>
  </si>
  <si>
    <t>Despesa</t>
  </si>
  <si>
    <t>Receita</t>
  </si>
  <si>
    <t>Provisão Inss Patronal - 13º Sal/Férias</t>
  </si>
  <si>
    <t>Provisões 09/2017</t>
  </si>
  <si>
    <t>Provisões 10/2017</t>
  </si>
  <si>
    <t>Provisões 11/2017</t>
  </si>
  <si>
    <t>Provisões 12/2017</t>
  </si>
  <si>
    <t xml:space="preserve">Provisão FGTS - 13º Salário </t>
  </si>
  <si>
    <t>Provisão PIS - Férias</t>
  </si>
  <si>
    <t>Provisão FGTS -  férias</t>
  </si>
  <si>
    <t>Provisões 01/2018</t>
  </si>
  <si>
    <t>Provisões 02/2018</t>
  </si>
  <si>
    <t>Pagamento cartão Alelo</t>
  </si>
  <si>
    <t>Provisões 03/2018</t>
  </si>
  <si>
    <t>Boleto</t>
  </si>
  <si>
    <t>Provisões 04/2018</t>
  </si>
  <si>
    <t>Provisões 05/2018</t>
  </si>
  <si>
    <t>Folha pagto</t>
  </si>
  <si>
    <t>Sindicato - Mensalidade</t>
  </si>
  <si>
    <t>Reembolsos de Tarifas bancárias</t>
  </si>
  <si>
    <t>Provisões 06/2018</t>
  </si>
  <si>
    <t>rateio</t>
  </si>
  <si>
    <t>Provisões 07/2018</t>
  </si>
  <si>
    <t>tarifas</t>
  </si>
  <si>
    <t>Repasse mensal</t>
  </si>
  <si>
    <t>Provisões 08/2018</t>
  </si>
  <si>
    <t>Folha pagto - Férias</t>
  </si>
  <si>
    <t>Despesas Bancarias não reembolsaveis 11/2018</t>
  </si>
  <si>
    <t>Folha Pagto</t>
  </si>
  <si>
    <t>ISSQN 11/2018</t>
  </si>
  <si>
    <t>Tarifa Formulario Cheque</t>
  </si>
  <si>
    <t>NF 25 Fernanda Menegucci Chq 300078</t>
  </si>
  <si>
    <t>NF 10 Life Serviços Médicos Chq 300077</t>
  </si>
  <si>
    <t>Luciana Bastos Serrano Yoshida Chq 300083</t>
  </si>
  <si>
    <t>NF 2 MGS Serviços Médicos Chq 300082</t>
  </si>
  <si>
    <t>NF 66 A H Medicina Ltda Chq 300079</t>
  </si>
  <si>
    <t>NF 42 Gabriel Tiveron Chq 300080</t>
  </si>
  <si>
    <t>NF 3 Roger Baldi Castro EIRELI Chq 300085</t>
  </si>
  <si>
    <t>Folha pagto - FGTS 09/2018</t>
  </si>
  <si>
    <t>Folha pagto - FGTS 10/2018</t>
  </si>
  <si>
    <t>Folha pagto - FGTS 11/2018</t>
  </si>
  <si>
    <t>Pagamento rateio ref. Mês Novembro /2018</t>
  </si>
  <si>
    <t>Provisões 09/2018</t>
  </si>
  <si>
    <t>Provisões 10/2018</t>
  </si>
  <si>
    <t>Provisões 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</si>
</sst>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  <numFmt numFmtId="165" formatCode="[$R$-416]\ #,##0.00;[Red]\-[$R$-416]\ #,##0.00"/>
    <numFmt numFmtId="166" formatCode="dd/m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4" fontId="0" fillId="0" borderId="0" xfId="0" applyNumberFormat="1"/>
    <xf numFmtId="0" fontId="4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2" fillId="4" borderId="1" xfId="0" applyNumberFormat="1" applyFont="1" applyFill="1" applyBorder="1"/>
    <xf numFmtId="44" fontId="2" fillId="0" borderId="1" xfId="1" applyFont="1" applyBorder="1"/>
    <xf numFmtId="44" fontId="7" fillId="0" borderId="1" xfId="1" applyFont="1" applyFill="1" applyBorder="1"/>
    <xf numFmtId="4" fontId="0" fillId="0" borderId="0" xfId="0" applyNumberFormat="1" applyFill="1"/>
    <xf numFmtId="4" fontId="6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6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/>
    <xf numFmtId="44" fontId="4" fillId="5" borderId="3" xfId="1" applyFont="1" applyFill="1" applyBorder="1"/>
    <xf numFmtId="44" fontId="7" fillId="5" borderId="3" xfId="1" applyFont="1" applyFill="1" applyBorder="1" applyAlignment="1">
      <alignment horizontal="right"/>
    </xf>
    <xf numFmtId="166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/>
    <xf numFmtId="44" fontId="4" fillId="5" borderId="1" xfId="1" applyFont="1" applyFill="1" applyBorder="1"/>
    <xf numFmtId="4" fontId="7" fillId="5" borderId="1" xfId="0" applyNumberFormat="1" applyFont="1" applyFill="1" applyBorder="1" applyAlignment="1">
      <alignment horizontal="right"/>
    </xf>
    <xf numFmtId="164" fontId="7" fillId="5" borderId="1" xfId="0" quotePrefix="1" applyNumberFormat="1" applyFont="1" applyFill="1" applyBorder="1" applyAlignment="1">
      <alignment horizontal="left"/>
    </xf>
    <xf numFmtId="166" fontId="7" fillId="5" borderId="3" xfId="0" applyNumberFormat="1" applyFont="1" applyFill="1" applyBorder="1" applyAlignment="1">
      <alignment horizontal="left"/>
    </xf>
    <xf numFmtId="4" fontId="6" fillId="5" borderId="3" xfId="0" applyNumberFormat="1" applyFont="1" applyFill="1" applyBorder="1" applyAlignment="1">
      <alignment horizontal="right"/>
    </xf>
    <xf numFmtId="166" fontId="7" fillId="5" borderId="1" xfId="0" applyNumberFormat="1" applyFont="1" applyFill="1" applyBorder="1" applyAlignment="1">
      <alignment horizontal="left"/>
    </xf>
    <xf numFmtId="166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/>
    <xf numFmtId="0" fontId="7" fillId="5" borderId="1" xfId="0" applyFont="1" applyFill="1" applyBorder="1" applyAlignment="1">
      <alignment horizontal="left"/>
    </xf>
    <xf numFmtId="43" fontId="7" fillId="0" borderId="1" xfId="2" applyFont="1" applyFill="1" applyBorder="1"/>
    <xf numFmtId="43" fontId="7" fillId="0" borderId="15" xfId="2" applyFont="1" applyFill="1" applyBorder="1"/>
    <xf numFmtId="4" fontId="2" fillId="5" borderId="3" xfId="0" applyNumberFormat="1" applyFont="1" applyFill="1" applyBorder="1" applyAlignment="1">
      <alignment horizontal="right"/>
    </xf>
    <xf numFmtId="0" fontId="7" fillId="5" borderId="7" xfId="0" applyFont="1" applyFill="1" applyBorder="1"/>
    <xf numFmtId="0" fontId="7" fillId="5" borderId="3" xfId="0" applyFont="1" applyFill="1" applyBorder="1" applyAlignment="1">
      <alignment horizontal="left"/>
    </xf>
    <xf numFmtId="44" fontId="7" fillId="5" borderId="1" xfId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4" fontId="7" fillId="2" borderId="6" xfId="0" applyNumberFormat="1" applyFont="1" applyFill="1" applyBorder="1" applyAlignment="1">
      <alignment horizontal="center"/>
    </xf>
    <xf numFmtId="14" fontId="7" fillId="2" borderId="11" xfId="0" applyNumberFormat="1" applyFont="1" applyFill="1" applyBorder="1" applyAlignment="1">
      <alignment horizontal="center"/>
    </xf>
    <xf numFmtId="14" fontId="7" fillId="2" borderId="7" xfId="0" applyNumberFormat="1" applyFont="1" applyFill="1" applyBorder="1" applyAlignment="1">
      <alignment horizontal="center"/>
    </xf>
    <xf numFmtId="14" fontId="2" fillId="0" borderId="6" xfId="0" applyNumberFormat="1" applyFont="1" applyBorder="1" applyAlignment="1">
      <alignment horizontal="left"/>
    </xf>
    <xf numFmtId="14" fontId="2" fillId="0" borderId="11" xfId="0" applyNumberFormat="1" applyFont="1" applyBorder="1" applyAlignment="1">
      <alignment horizontal="left"/>
    </xf>
    <xf numFmtId="14" fontId="2" fillId="0" borderId="7" xfId="0" applyNumberFormat="1" applyFont="1" applyBorder="1" applyAlignment="1">
      <alignment horizontal="left"/>
    </xf>
    <xf numFmtId="44" fontId="5" fillId="0" borderId="6" xfId="1" applyFont="1" applyBorder="1" applyAlignment="1">
      <alignment horizontal="center"/>
    </xf>
    <xf numFmtId="44" fontId="5" fillId="0" borderId="7" xfId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" fontId="7" fillId="5" borderId="3" xfId="0" applyNumberFormat="1" applyFont="1" applyFill="1" applyBorder="1" applyAlignment="1">
      <alignment horizontal="right"/>
    </xf>
    <xf numFmtId="166" fontId="7" fillId="5" borderId="16" xfId="0" applyNumberFormat="1" applyFont="1" applyFill="1" applyBorder="1" applyAlignment="1">
      <alignment horizontal="left"/>
    </xf>
    <xf numFmtId="0" fontId="7" fillId="5" borderId="16" xfId="0" applyFont="1" applyFill="1" applyBorder="1"/>
    <xf numFmtId="0" fontId="10" fillId="0" borderId="0" xfId="0" applyFont="1"/>
    <xf numFmtId="0" fontId="2" fillId="0" borderId="1" xfId="0" applyFont="1" applyBorder="1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A0575-54C5-48E6-8173-E1849C10A676}">
  <dimension ref="A1:E73"/>
  <sheetViews>
    <sheetView tabSelected="1" topLeftCell="A61" workbookViewId="0">
      <selection activeCell="C53" sqref="C53"/>
    </sheetView>
  </sheetViews>
  <sheetFormatPr defaultRowHeight="15" x14ac:dyDescent="0.25"/>
  <cols>
    <col min="2" max="2" width="52" bestFit="1" customWidth="1"/>
    <col min="3" max="3" width="19.42578125" bestFit="1" customWidth="1"/>
    <col min="4" max="4" width="16.5703125" bestFit="1" customWidth="1"/>
    <col min="5" max="5" width="16.42578125" bestFit="1" customWidth="1"/>
  </cols>
  <sheetData>
    <row r="1" spans="1:5" ht="15.75" x14ac:dyDescent="0.25">
      <c r="A1" s="2"/>
      <c r="B1" s="44" t="s">
        <v>5</v>
      </c>
      <c r="C1" s="44"/>
      <c r="D1" s="44"/>
      <c r="E1" s="44"/>
    </row>
    <row r="2" spans="1:5" ht="16.5" thickBot="1" x14ac:dyDescent="0.3">
      <c r="A2" s="2"/>
      <c r="B2" s="45">
        <v>43435</v>
      </c>
      <c r="C2" s="45"/>
      <c r="D2" s="45"/>
      <c r="E2" s="45"/>
    </row>
    <row r="3" spans="1:5" ht="16.5" thickBot="1" x14ac:dyDescent="0.3">
      <c r="A3" s="3" t="s">
        <v>0</v>
      </c>
      <c r="B3" s="4" t="s">
        <v>1</v>
      </c>
      <c r="C3" s="5" t="s">
        <v>2</v>
      </c>
      <c r="D3" s="6" t="s">
        <v>22</v>
      </c>
      <c r="E3" s="6" t="s">
        <v>23</v>
      </c>
    </row>
    <row r="4" spans="1:5" ht="15.75" x14ac:dyDescent="0.25">
      <c r="A4" s="19">
        <v>43437</v>
      </c>
      <c r="B4" s="20" t="s">
        <v>34</v>
      </c>
      <c r="C4" s="38" t="s">
        <v>36</v>
      </c>
      <c r="D4" s="21">
        <v>3750</v>
      </c>
      <c r="E4" s="22"/>
    </row>
    <row r="5" spans="1:5" ht="15.75" x14ac:dyDescent="0.25">
      <c r="A5" s="19">
        <v>43439</v>
      </c>
      <c r="B5" s="20" t="s">
        <v>48</v>
      </c>
      <c r="C5" s="38"/>
      <c r="D5" s="21">
        <v>2010.78</v>
      </c>
      <c r="E5" s="22"/>
    </row>
    <row r="6" spans="1:5" ht="15.75" x14ac:dyDescent="0.25">
      <c r="A6" s="23">
        <v>43439</v>
      </c>
      <c r="B6" s="33" t="s">
        <v>49</v>
      </c>
      <c r="C6" s="39" t="s">
        <v>45</v>
      </c>
      <c r="D6" s="25">
        <v>99</v>
      </c>
      <c r="E6" s="25"/>
    </row>
    <row r="7" spans="1:5" ht="15.75" x14ac:dyDescent="0.25">
      <c r="A7" s="23">
        <v>43440</v>
      </c>
      <c r="B7" s="24" t="s">
        <v>39</v>
      </c>
      <c r="C7" s="27"/>
      <c r="D7" s="25">
        <v>24827.14</v>
      </c>
      <c r="E7" s="26"/>
    </row>
    <row r="8" spans="1:5" ht="15.75" x14ac:dyDescent="0.25">
      <c r="A8" s="19">
        <v>43444</v>
      </c>
      <c r="B8" s="20" t="s">
        <v>40</v>
      </c>
      <c r="C8" s="27" t="s">
        <v>36</v>
      </c>
      <c r="D8" s="21">
        <v>389.25</v>
      </c>
      <c r="E8" s="63"/>
    </row>
    <row r="9" spans="1:5" ht="15.75" x14ac:dyDescent="0.25">
      <c r="A9" s="19">
        <v>43444</v>
      </c>
      <c r="B9" s="20" t="s">
        <v>51</v>
      </c>
      <c r="C9" s="27" t="s">
        <v>13</v>
      </c>
      <c r="D9" s="21">
        <v>68.33</v>
      </c>
      <c r="E9" s="63"/>
    </row>
    <row r="10" spans="1:5" ht="15.75" x14ac:dyDescent="0.25">
      <c r="A10" s="19">
        <v>43444</v>
      </c>
      <c r="B10" s="20" t="s">
        <v>52</v>
      </c>
      <c r="C10" s="27"/>
      <c r="D10" s="21">
        <v>80</v>
      </c>
      <c r="E10" s="63"/>
    </row>
    <row r="11" spans="1:5" ht="15.75" x14ac:dyDescent="0.25">
      <c r="A11" s="19">
        <v>43445</v>
      </c>
      <c r="B11" s="24" t="s">
        <v>3</v>
      </c>
      <c r="C11" s="33" t="s">
        <v>46</v>
      </c>
      <c r="D11" s="21"/>
      <c r="E11" s="21">
        <v>86365.97</v>
      </c>
    </row>
    <row r="12" spans="1:5" ht="15.75" x14ac:dyDescent="0.25">
      <c r="A12" s="19">
        <v>43446</v>
      </c>
      <c r="B12" s="30" t="s">
        <v>53</v>
      </c>
      <c r="C12" s="38" t="s">
        <v>4</v>
      </c>
      <c r="D12" s="21">
        <v>1600</v>
      </c>
      <c r="E12" s="36"/>
    </row>
    <row r="13" spans="1:5" ht="15.75" x14ac:dyDescent="0.25">
      <c r="A13" s="19">
        <v>43447</v>
      </c>
      <c r="B13" s="28" t="s">
        <v>54</v>
      </c>
      <c r="C13" s="33" t="s">
        <v>4</v>
      </c>
      <c r="D13" s="21">
        <v>6418.35</v>
      </c>
      <c r="E13" s="29"/>
    </row>
    <row r="14" spans="1:5" ht="15.75" x14ac:dyDescent="0.25">
      <c r="A14" s="19">
        <v>43447</v>
      </c>
      <c r="B14" s="28" t="s">
        <v>55</v>
      </c>
      <c r="C14" s="33" t="s">
        <v>4</v>
      </c>
      <c r="D14" s="21">
        <v>1248.23</v>
      </c>
      <c r="E14" s="29"/>
    </row>
    <row r="15" spans="1:5" ht="15.75" x14ac:dyDescent="0.25">
      <c r="A15" s="19">
        <v>43448</v>
      </c>
      <c r="B15" s="28" t="s">
        <v>56</v>
      </c>
      <c r="C15" s="33" t="s">
        <v>4</v>
      </c>
      <c r="D15" s="21">
        <v>1320.71</v>
      </c>
      <c r="E15" s="29"/>
    </row>
    <row r="16" spans="1:5" ht="15.75" x14ac:dyDescent="0.25">
      <c r="A16" s="19">
        <v>43452</v>
      </c>
      <c r="B16" s="30" t="s">
        <v>57</v>
      </c>
      <c r="C16" s="33" t="s">
        <v>4</v>
      </c>
      <c r="D16" s="21">
        <v>1800</v>
      </c>
      <c r="E16" s="29"/>
    </row>
    <row r="17" spans="1:5" ht="15.75" x14ac:dyDescent="0.25">
      <c r="A17" s="19">
        <v>43452</v>
      </c>
      <c r="B17" s="28" t="s">
        <v>50</v>
      </c>
      <c r="C17" s="33"/>
      <c r="D17" s="21">
        <v>12235.14</v>
      </c>
      <c r="E17" s="29"/>
    </row>
    <row r="18" spans="1:5" ht="15.75" x14ac:dyDescent="0.25">
      <c r="A18" s="19">
        <v>43454</v>
      </c>
      <c r="B18" s="20" t="s">
        <v>14</v>
      </c>
      <c r="C18" s="33" t="s">
        <v>13</v>
      </c>
      <c r="D18" s="21">
        <v>290.67</v>
      </c>
      <c r="E18" s="29"/>
    </row>
    <row r="19" spans="1:5" ht="15.75" x14ac:dyDescent="0.25">
      <c r="A19" s="19">
        <v>43454</v>
      </c>
      <c r="B19" s="20" t="s">
        <v>14</v>
      </c>
      <c r="C19" s="33" t="s">
        <v>13</v>
      </c>
      <c r="D19" s="21">
        <v>412.52</v>
      </c>
      <c r="E19" s="29"/>
    </row>
    <row r="20" spans="1:5" ht="15.75" x14ac:dyDescent="0.25">
      <c r="A20" s="19">
        <v>43454</v>
      </c>
      <c r="B20" s="20" t="s">
        <v>15</v>
      </c>
      <c r="C20" s="33" t="s">
        <v>13</v>
      </c>
      <c r="D20" s="21">
        <v>62.25</v>
      </c>
      <c r="E20" s="29"/>
    </row>
    <row r="21" spans="1:5" ht="15.75" x14ac:dyDescent="0.25">
      <c r="A21" s="19">
        <v>43819</v>
      </c>
      <c r="B21" s="24" t="s">
        <v>12</v>
      </c>
      <c r="C21" s="33" t="s">
        <v>13</v>
      </c>
      <c r="D21" s="21">
        <v>192.98</v>
      </c>
      <c r="E21" s="29"/>
    </row>
    <row r="22" spans="1:5" ht="15.75" x14ac:dyDescent="0.25">
      <c r="A22" s="19">
        <v>43454</v>
      </c>
      <c r="B22" s="20" t="s">
        <v>40</v>
      </c>
      <c r="C22" s="33" t="s">
        <v>36</v>
      </c>
      <c r="D22" s="21">
        <v>303.60000000000002</v>
      </c>
      <c r="E22" s="36"/>
    </row>
    <row r="23" spans="1:5" ht="15.75" x14ac:dyDescent="0.25">
      <c r="A23" s="19">
        <v>43454</v>
      </c>
      <c r="B23" s="20" t="s">
        <v>16</v>
      </c>
      <c r="C23" s="33" t="s">
        <v>13</v>
      </c>
      <c r="D23" s="21">
        <v>2448.1799999999998</v>
      </c>
      <c r="E23" s="29"/>
    </row>
    <row r="24" spans="1:5" ht="15.75" x14ac:dyDescent="0.25">
      <c r="A24" s="19">
        <v>43454</v>
      </c>
      <c r="B24" s="20" t="s">
        <v>16</v>
      </c>
      <c r="C24" s="33" t="s">
        <v>13</v>
      </c>
      <c r="D24" s="21">
        <v>2890.36</v>
      </c>
      <c r="E24" s="29"/>
    </row>
    <row r="25" spans="1:5" ht="15.75" x14ac:dyDescent="0.25">
      <c r="A25" s="19">
        <v>43455</v>
      </c>
      <c r="B25" s="28" t="s">
        <v>58</v>
      </c>
      <c r="C25" s="33" t="s">
        <v>4</v>
      </c>
      <c r="D25" s="21">
        <v>3707.07</v>
      </c>
      <c r="E25" s="29"/>
    </row>
    <row r="26" spans="1:5" ht="15.75" x14ac:dyDescent="0.25">
      <c r="A26" s="19">
        <v>43461</v>
      </c>
      <c r="B26" s="64" t="s">
        <v>59</v>
      </c>
      <c r="C26" s="33" t="s">
        <v>4</v>
      </c>
      <c r="D26" s="21">
        <v>350</v>
      </c>
      <c r="E26" s="29"/>
    </row>
    <row r="27" spans="1:5" ht="15.75" x14ac:dyDescent="0.25">
      <c r="A27" s="19">
        <v>43462</v>
      </c>
      <c r="B27" s="37" t="s">
        <v>41</v>
      </c>
      <c r="C27" s="33"/>
      <c r="D27" s="21"/>
      <c r="E27" s="21">
        <v>99</v>
      </c>
    </row>
    <row r="28" spans="1:5" ht="15.75" x14ac:dyDescent="0.25">
      <c r="A28" s="19">
        <v>43462</v>
      </c>
      <c r="B28" s="65" t="s">
        <v>41</v>
      </c>
      <c r="C28" s="33"/>
      <c r="D28" s="21"/>
      <c r="E28" s="21">
        <v>80</v>
      </c>
    </row>
    <row r="29" spans="1:5" ht="15.75" x14ac:dyDescent="0.25">
      <c r="A29" s="19">
        <v>43462</v>
      </c>
      <c r="B29" s="65" t="s">
        <v>41</v>
      </c>
      <c r="C29" s="33"/>
      <c r="D29" s="21"/>
      <c r="E29" s="21">
        <v>198</v>
      </c>
    </row>
    <row r="30" spans="1:5" ht="15.75" x14ac:dyDescent="0.25">
      <c r="A30" s="19">
        <v>43462</v>
      </c>
      <c r="B30" s="65" t="s">
        <v>48</v>
      </c>
      <c r="C30" s="33"/>
      <c r="D30" s="21">
        <v>2100.5500000000002</v>
      </c>
      <c r="E30" s="21"/>
    </row>
    <row r="31" spans="1:5" ht="15.75" x14ac:dyDescent="0.25">
      <c r="A31" s="19">
        <v>43827</v>
      </c>
      <c r="B31" s="65" t="s">
        <v>60</v>
      </c>
      <c r="C31" s="33"/>
      <c r="D31" s="21">
        <v>2477.27</v>
      </c>
      <c r="E31" s="21"/>
    </row>
    <row r="32" spans="1:5" ht="15.75" x14ac:dyDescent="0.25">
      <c r="A32" s="19">
        <v>43462</v>
      </c>
      <c r="B32" s="65" t="s">
        <v>61</v>
      </c>
      <c r="C32" s="33"/>
      <c r="D32" s="21">
        <v>2568.46</v>
      </c>
      <c r="E32" s="21"/>
    </row>
    <row r="33" spans="1:5" ht="15.75" x14ac:dyDescent="0.25">
      <c r="A33" s="19">
        <v>43462</v>
      </c>
      <c r="B33" s="65" t="s">
        <v>62</v>
      </c>
      <c r="C33" s="33"/>
      <c r="D33" s="21">
        <v>2429.21</v>
      </c>
      <c r="E33" s="21"/>
    </row>
    <row r="34" spans="1:5" ht="15.75" x14ac:dyDescent="0.25">
      <c r="A34" s="31">
        <v>43462</v>
      </c>
      <c r="B34" s="32" t="s">
        <v>63</v>
      </c>
      <c r="C34" s="40" t="s">
        <v>43</v>
      </c>
      <c r="D34" s="21">
        <v>14901.37</v>
      </c>
      <c r="E34" s="21"/>
    </row>
    <row r="35" spans="1:5" ht="15.75" x14ac:dyDescent="0.25">
      <c r="A35" s="46"/>
      <c r="B35" s="47"/>
      <c r="C35" s="47"/>
      <c r="D35" s="47"/>
      <c r="E35" s="48"/>
    </row>
    <row r="36" spans="1:5" ht="15.75" x14ac:dyDescent="0.25">
      <c r="A36" s="49" t="s">
        <v>20</v>
      </c>
      <c r="B36" s="50"/>
      <c r="C36" s="51"/>
      <c r="D36" s="52">
        <f>SUM(E4:E34)</f>
        <v>86742.97</v>
      </c>
      <c r="E36" s="53"/>
    </row>
    <row r="37" spans="1:5" ht="15.75" x14ac:dyDescent="0.25">
      <c r="A37" s="49" t="s">
        <v>21</v>
      </c>
      <c r="B37" s="50"/>
      <c r="C37" s="51"/>
      <c r="D37" s="52">
        <f>SUM(D4:D35)</f>
        <v>90981.420000000013</v>
      </c>
      <c r="E37" s="53"/>
    </row>
    <row r="38" spans="1:5" ht="16.5" thickBot="1" x14ac:dyDescent="0.3">
      <c r="A38" s="7"/>
      <c r="B38" s="8"/>
      <c r="C38" s="8"/>
      <c r="D38" s="13"/>
    </row>
    <row r="39" spans="1:5" ht="15.75" x14ac:dyDescent="0.25">
      <c r="A39" s="41" t="s">
        <v>6</v>
      </c>
      <c r="B39" s="42"/>
      <c r="C39" s="43"/>
      <c r="D39" s="14"/>
    </row>
    <row r="40" spans="1:5" ht="15.75" x14ac:dyDescent="0.25">
      <c r="A40" s="57" t="s">
        <v>7</v>
      </c>
      <c r="B40" s="58"/>
      <c r="C40" s="34">
        <v>2530.44</v>
      </c>
      <c r="D40" s="17"/>
      <c r="E40" s="66"/>
    </row>
    <row r="41" spans="1:5" ht="15.75" x14ac:dyDescent="0.25">
      <c r="A41" s="57" t="s">
        <v>29</v>
      </c>
      <c r="B41" s="58"/>
      <c r="C41" s="34">
        <v>202.42</v>
      </c>
      <c r="D41" s="18"/>
      <c r="E41" s="66"/>
    </row>
    <row r="42" spans="1:5" ht="15.75" x14ac:dyDescent="0.25">
      <c r="A42" s="56" t="s">
        <v>8</v>
      </c>
      <c r="B42" s="56"/>
      <c r="C42" s="34">
        <v>25.29</v>
      </c>
      <c r="D42" s="18"/>
      <c r="E42" s="66"/>
    </row>
    <row r="43" spans="1:5" ht="15.75" x14ac:dyDescent="0.25">
      <c r="A43" s="56" t="s">
        <v>30</v>
      </c>
      <c r="B43" s="56"/>
      <c r="C43" s="34">
        <v>33.75</v>
      </c>
      <c r="D43" s="18"/>
      <c r="E43" s="66"/>
    </row>
    <row r="44" spans="1:5" ht="15.75" x14ac:dyDescent="0.25">
      <c r="A44" s="56" t="s">
        <v>9</v>
      </c>
      <c r="B44" s="56"/>
      <c r="C44" s="35">
        <v>3373.89</v>
      </c>
      <c r="D44" s="18"/>
      <c r="E44" s="66"/>
    </row>
    <row r="45" spans="1:5" ht="15.75" x14ac:dyDescent="0.25">
      <c r="A45" s="57" t="s">
        <v>31</v>
      </c>
      <c r="B45" s="58"/>
      <c r="C45" s="34">
        <v>269.89</v>
      </c>
      <c r="D45" s="18"/>
      <c r="E45" s="66"/>
    </row>
    <row r="46" spans="1:5" ht="15.75" x14ac:dyDescent="0.25">
      <c r="A46" s="56" t="s">
        <v>10</v>
      </c>
      <c r="B46" s="56"/>
      <c r="C46" s="34">
        <v>2104.66</v>
      </c>
      <c r="D46" s="18"/>
      <c r="E46" s="66"/>
    </row>
    <row r="47" spans="1:5" ht="15.75" x14ac:dyDescent="0.25">
      <c r="A47" s="56" t="s">
        <v>24</v>
      </c>
      <c r="B47" s="56"/>
      <c r="C47" s="34">
        <v>1641.39</v>
      </c>
      <c r="D47" s="14"/>
      <c r="E47" s="66"/>
    </row>
    <row r="48" spans="1:5" ht="15.75" x14ac:dyDescent="0.25">
      <c r="A48" s="54" t="s">
        <v>11</v>
      </c>
      <c r="B48" s="55"/>
      <c r="C48" s="9">
        <f>SUM(C40:C47)</f>
        <v>10181.73</v>
      </c>
      <c r="D48" s="15"/>
    </row>
    <row r="49" spans="1:4" ht="16.5" thickBot="1" x14ac:dyDescent="0.3">
      <c r="A49" s="2"/>
      <c r="B49" s="2"/>
      <c r="C49" s="2"/>
      <c r="D49" s="16"/>
    </row>
    <row r="50" spans="1:4" ht="15.75" x14ac:dyDescent="0.25">
      <c r="A50" s="59" t="s">
        <v>6</v>
      </c>
      <c r="B50" s="60"/>
      <c r="C50" s="61"/>
      <c r="D50" s="16"/>
    </row>
    <row r="51" spans="1:4" ht="15.75" x14ac:dyDescent="0.25">
      <c r="A51" s="56" t="s">
        <v>17</v>
      </c>
      <c r="B51" s="56"/>
      <c r="C51" s="11">
        <v>6519.62</v>
      </c>
      <c r="D51" s="12"/>
    </row>
    <row r="52" spans="1:4" ht="15.75" x14ac:dyDescent="0.25">
      <c r="A52" s="56" t="s">
        <v>18</v>
      </c>
      <c r="B52" s="56"/>
      <c r="C52" s="11">
        <v>8651</v>
      </c>
      <c r="D52" s="12"/>
    </row>
    <row r="53" spans="1:4" ht="15.75" x14ac:dyDescent="0.25">
      <c r="A53" s="56" t="s">
        <v>25</v>
      </c>
      <c r="B53" s="56"/>
      <c r="C53" s="11">
        <v>8796.39</v>
      </c>
      <c r="D53" s="12"/>
    </row>
    <row r="54" spans="1:4" ht="15.75" x14ac:dyDescent="0.25">
      <c r="A54" s="56" t="s">
        <v>26</v>
      </c>
      <c r="B54" s="56"/>
      <c r="C54" s="11">
        <v>6235.28</v>
      </c>
      <c r="D54" s="12"/>
    </row>
    <row r="55" spans="1:4" ht="15.75" x14ac:dyDescent="0.25">
      <c r="A55" s="56" t="s">
        <v>27</v>
      </c>
      <c r="B55" s="56"/>
      <c r="C55" s="11">
        <v>8475.27</v>
      </c>
      <c r="D55" s="12"/>
    </row>
    <row r="56" spans="1:4" ht="15.75" x14ac:dyDescent="0.25">
      <c r="A56" s="56" t="s">
        <v>28</v>
      </c>
      <c r="B56" s="56"/>
      <c r="C56" s="11">
        <v>-7372.65</v>
      </c>
      <c r="D56" s="12"/>
    </row>
    <row r="57" spans="1:4" ht="15.75" x14ac:dyDescent="0.25">
      <c r="A57" s="56" t="s">
        <v>32</v>
      </c>
      <c r="B57" s="56"/>
      <c r="C57" s="11">
        <v>8642.64</v>
      </c>
      <c r="D57" s="12"/>
    </row>
    <row r="58" spans="1:4" ht="15.75" x14ac:dyDescent="0.25">
      <c r="A58" s="56" t="s">
        <v>33</v>
      </c>
      <c r="B58" s="56"/>
      <c r="C58" s="11">
        <v>10025.75</v>
      </c>
      <c r="D58" s="12"/>
    </row>
    <row r="59" spans="1:4" ht="15.75" x14ac:dyDescent="0.25">
      <c r="A59" s="56" t="s">
        <v>35</v>
      </c>
      <c r="B59" s="56"/>
      <c r="C59" s="11">
        <v>9188.99</v>
      </c>
      <c r="D59" s="1"/>
    </row>
    <row r="60" spans="1:4" ht="15.75" x14ac:dyDescent="0.25">
      <c r="A60" s="56" t="s">
        <v>37</v>
      </c>
      <c r="B60" s="56"/>
      <c r="C60" s="11">
        <v>9193.75</v>
      </c>
      <c r="D60" s="1"/>
    </row>
    <row r="61" spans="1:4" ht="15.75" x14ac:dyDescent="0.25">
      <c r="A61" s="56" t="s">
        <v>38</v>
      </c>
      <c r="B61" s="56"/>
      <c r="C61" s="11">
        <f>9217.39-483.23</f>
        <v>8734.16</v>
      </c>
      <c r="D61" s="1"/>
    </row>
    <row r="62" spans="1:4" ht="15.75" x14ac:dyDescent="0.25">
      <c r="A62" s="56" t="s">
        <v>42</v>
      </c>
      <c r="B62" s="56"/>
      <c r="C62" s="11">
        <f>9560.26-1328.9</f>
        <v>8231.36</v>
      </c>
      <c r="D62" s="1"/>
    </row>
    <row r="63" spans="1:4" ht="15.75" x14ac:dyDescent="0.25">
      <c r="A63" s="56" t="s">
        <v>44</v>
      </c>
      <c r="B63" s="56"/>
      <c r="C63" s="11">
        <v>9565.73</v>
      </c>
      <c r="D63" s="1"/>
    </row>
    <row r="64" spans="1:4" ht="15.75" x14ac:dyDescent="0.25">
      <c r="A64" s="56" t="s">
        <v>47</v>
      </c>
      <c r="B64" s="56"/>
      <c r="C64" s="11">
        <f>10091.44-2821.17</f>
        <v>7270.27</v>
      </c>
      <c r="D64" s="1"/>
    </row>
    <row r="65" spans="1:4" ht="15.75" x14ac:dyDescent="0.25">
      <c r="A65" s="67" t="s">
        <v>64</v>
      </c>
      <c r="B65" s="67"/>
      <c r="C65" s="11">
        <v>8178.02</v>
      </c>
      <c r="D65" s="1"/>
    </row>
    <row r="66" spans="1:4" ht="15.75" x14ac:dyDescent="0.25">
      <c r="A66" s="67" t="s">
        <v>65</v>
      </c>
      <c r="B66" s="67"/>
      <c r="C66" s="11">
        <v>4126.83</v>
      </c>
      <c r="D66" s="1"/>
    </row>
    <row r="67" spans="1:4" ht="15.75" x14ac:dyDescent="0.25">
      <c r="A67" s="67" t="s">
        <v>66</v>
      </c>
      <c r="B67" s="67"/>
      <c r="C67" s="11">
        <f>10181.73-1138.44-1955.6</f>
        <v>7087.6899999999987</v>
      </c>
      <c r="D67" s="1"/>
    </row>
    <row r="68" spans="1:4" ht="15.75" x14ac:dyDescent="0.25">
      <c r="A68" s="62" t="s">
        <v>11</v>
      </c>
      <c r="B68" s="62"/>
      <c r="C68" s="9">
        <f>SUM(C51:C67)</f>
        <v>121550.1</v>
      </c>
      <c r="D68" s="1"/>
    </row>
    <row r="69" spans="1:4" x14ac:dyDescent="0.25">
      <c r="D69" s="1"/>
    </row>
    <row r="70" spans="1:4" ht="15.75" thickBot="1" x14ac:dyDescent="0.3">
      <c r="D70" s="1"/>
    </row>
    <row r="71" spans="1:4" ht="15.75" x14ac:dyDescent="0.25">
      <c r="A71" s="59" t="s">
        <v>19</v>
      </c>
      <c r="B71" s="60"/>
      <c r="C71" s="61"/>
      <c r="D71" s="1"/>
    </row>
    <row r="72" spans="1:4" ht="15.75" x14ac:dyDescent="0.25">
      <c r="A72" s="56"/>
      <c r="B72" s="56"/>
      <c r="C72" s="10"/>
    </row>
    <row r="73" spans="1:4" ht="15.75" x14ac:dyDescent="0.25">
      <c r="A73" s="62" t="s">
        <v>11</v>
      </c>
      <c r="B73" s="62"/>
      <c r="C73" s="9">
        <f>SUM(C72:C72)</f>
        <v>0</v>
      </c>
    </row>
  </sheetData>
  <mergeCells count="3">
    <mergeCell ref="A65:B65"/>
    <mergeCell ref="A66:B66"/>
    <mergeCell ref="A67:B6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Machado Varjão Nascimento</dc:creator>
  <cp:lastModifiedBy>Washington Luis Garcia</cp:lastModifiedBy>
  <cp:lastPrinted>2019-01-11T11:36:14Z</cp:lastPrinted>
  <dcterms:created xsi:type="dcterms:W3CDTF">2017-10-02T11:19:13Z</dcterms:created>
  <dcterms:modified xsi:type="dcterms:W3CDTF">2020-05-18T15:13:13Z</dcterms:modified>
</cp:coreProperties>
</file>