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89925\Pictures\GUAIMBE\2019 Planilha Prestacao de Contas Mensal  - Prefeitura Municipal de Guaimbe\"/>
    </mc:Choice>
  </mc:AlternateContent>
  <xr:revisionPtr revIDLastSave="0" documentId="13_ncr:1_{F0D82055-467F-44D3-8436-DE224AF2157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novembro -19" sheetId="2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2" i="23" l="1"/>
  <c r="C61" i="23"/>
  <c r="C60" i="23"/>
  <c r="C59" i="23"/>
  <c r="C57" i="23"/>
  <c r="C54" i="23"/>
  <c r="C52" i="23"/>
  <c r="C51" i="23"/>
  <c r="C69" i="23" s="1"/>
  <c r="C40" i="23"/>
  <c r="D29" i="23"/>
  <c r="D28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117425</author>
  </authors>
  <commentList>
    <comment ref="D32" authorId="0" shapeId="0" xr:uid="{6169A232-22DE-4A2E-86DC-ECBEF53A2567}">
      <text>
        <r>
          <rPr>
            <b/>
            <sz val="9"/>
            <color indexed="81"/>
            <rFont val="Tahoma"/>
            <family val="2"/>
          </rPr>
          <t>117425:</t>
        </r>
        <r>
          <rPr>
            <sz val="9"/>
            <color indexed="81"/>
            <rFont val="Tahoma"/>
            <family val="2"/>
          </rPr>
          <t xml:space="preserve">
valor provisao mensal</t>
        </r>
      </text>
    </comment>
    <comment ref="D42" authorId="0" shapeId="0" xr:uid="{326253A3-C514-457A-9CE7-2F86D2AD1B31}">
      <text>
        <r>
          <rPr>
            <b/>
            <sz val="9"/>
            <color indexed="81"/>
            <rFont val="Tahoma"/>
            <family val="2"/>
          </rPr>
          <t>117425:</t>
        </r>
        <r>
          <rPr>
            <sz val="9"/>
            <color indexed="81"/>
            <rFont val="Tahoma"/>
            <family val="2"/>
          </rPr>
          <t xml:space="preserve">
valores de provisao acumulados já descontando valores de rescisao</t>
        </r>
      </text>
    </comment>
  </commentList>
</comments>
</file>

<file path=xl/sharedStrings.xml><?xml version="1.0" encoding="utf-8"?>
<sst xmlns="http://schemas.openxmlformats.org/spreadsheetml/2006/main" count="84" uniqueCount="71">
  <si>
    <t>Data</t>
  </si>
  <si>
    <t>Documento</t>
  </si>
  <si>
    <t>Histórico</t>
  </si>
  <si>
    <t>Prestação de Contas - Prefeitura de Guaimbe</t>
  </si>
  <si>
    <t>RELÁTORIO DAS PROVISÕES FUNCIONÁRIOS CLT</t>
  </si>
  <si>
    <t>Provisão 13º Salário</t>
  </si>
  <si>
    <t>Provisão PIS - 13º Salário</t>
  </si>
  <si>
    <t>Provisão Férias</t>
  </si>
  <si>
    <t>Provisão Rescisão Contrato Trabalho</t>
  </si>
  <si>
    <t>TOTAL</t>
  </si>
  <si>
    <t>TOTAL RECEITAS</t>
  </si>
  <si>
    <t>TOTAL DESPESAS</t>
  </si>
  <si>
    <t>Despesa</t>
  </si>
  <si>
    <t>Receita</t>
  </si>
  <si>
    <t>Provisão Inss Patronal - 13º Sal/Férias</t>
  </si>
  <si>
    <t>Provisões 10/2017</t>
  </si>
  <si>
    <t>Provisões 11/2017</t>
  </si>
  <si>
    <t>Provisões 12/2017</t>
  </si>
  <si>
    <t xml:space="preserve">Provisão FGTS - 13º Salário </t>
  </si>
  <si>
    <t>Provisão PIS - Férias</t>
  </si>
  <si>
    <t>Provisão FGTS -  férias</t>
  </si>
  <si>
    <t>Provisões 01/2018</t>
  </si>
  <si>
    <t>Provisões 02/2018</t>
  </si>
  <si>
    <t>Provisões 03/2018</t>
  </si>
  <si>
    <t>Provisões 04/2018</t>
  </si>
  <si>
    <t>Provisões 05/2018</t>
  </si>
  <si>
    <t>Provisões 06/2018</t>
  </si>
  <si>
    <t>Provisões 07/2018</t>
  </si>
  <si>
    <t>Provisões 08/2018</t>
  </si>
  <si>
    <t>Provisões 09/2018</t>
  </si>
  <si>
    <t>Provisões 10/2018</t>
  </si>
  <si>
    <t>Plantões Médicos</t>
  </si>
  <si>
    <t>Pgto cartão Alelo</t>
  </si>
  <si>
    <t>Imposto</t>
  </si>
  <si>
    <t>Despesas folha de pagamento</t>
  </si>
  <si>
    <t>Boleto</t>
  </si>
  <si>
    <t>Sindicato - Mensalidade</t>
  </si>
  <si>
    <t>Provisões 11/2018</t>
  </si>
  <si>
    <t>Provisões 12/2018</t>
  </si>
  <si>
    <t>Provisões 01/2019</t>
  </si>
  <si>
    <t>Provisões 02/2019</t>
  </si>
  <si>
    <t>Provisões 03/2019</t>
  </si>
  <si>
    <t>Férias</t>
  </si>
  <si>
    <t>Provisões 04/2019</t>
  </si>
  <si>
    <t>Provisões 05/2019</t>
  </si>
  <si>
    <t>Provisões 06/2019</t>
  </si>
  <si>
    <t>Provisões 07/2019</t>
  </si>
  <si>
    <t>Reembolso Recurso ref FGTS</t>
  </si>
  <si>
    <t>Provisões 08/2019</t>
  </si>
  <si>
    <t xml:space="preserve">Tarifa </t>
  </si>
  <si>
    <t>ISS</t>
  </si>
  <si>
    <t xml:space="preserve">Recebimento de Repasse Mensal </t>
  </si>
  <si>
    <t xml:space="preserve">IRRF PF </t>
  </si>
  <si>
    <t xml:space="preserve">Imposto </t>
  </si>
  <si>
    <t xml:space="preserve">IRRF PJ </t>
  </si>
  <si>
    <t xml:space="preserve">INSS </t>
  </si>
  <si>
    <t>Provisões 09/2019</t>
  </si>
  <si>
    <t>Cheque 300186 Férias Marta Martins de Arruda</t>
  </si>
  <si>
    <t>Cheque 300187  Marta Martins de Arruda</t>
  </si>
  <si>
    <t>NF 30 Body Health Serviços Medicos S/S LTDA cheque 300189</t>
  </si>
  <si>
    <t>NF 25 Maia &amp; Maia Serviços Medicos LTDA - ME cheque 300192</t>
  </si>
  <si>
    <t>NF 29 Vanessa Domiciano de Souza cheque 300194</t>
  </si>
  <si>
    <t>NF 40 Fernanda Menegucci de Oliveira ME Chq 300190</t>
  </si>
  <si>
    <t>NF 71 Gabriel Tiveron - ME cheque 300191</t>
  </si>
  <si>
    <t>NF 114 AH Medicina LTDA - ME cheque 300188</t>
  </si>
  <si>
    <t xml:space="preserve">Rateio Referente ao mês de Outubro </t>
  </si>
  <si>
    <t>NF 282 Ortoclinica Ortopedia LTDA cheque 300193</t>
  </si>
  <si>
    <t>Provisões 10/2019</t>
  </si>
  <si>
    <t xml:space="preserve">  </t>
  </si>
  <si>
    <t>Despesas folha de pagamento 1º Parc décimo</t>
  </si>
  <si>
    <t>Reembolso Recurso ref tarifas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</si>
</sst>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164" formatCode="[$-416]mmmm\-yy;@"/>
    <numFmt numFmtId="165" formatCode="[$R$-416]\ #,##0.00;[Red]\-[$R$-416]\ #,##0.00"/>
    <numFmt numFmtId="166" formatCode="dd/mm"/>
    <numFmt numFmtId="167" formatCode="_-[$R$-416]\ * #,##0.00_-;\-[$R$-416]\ * #,##0.00_-;_-[$R$-416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4" fontId="0" fillId="0" borderId="0" xfId="0" applyNumberFormat="1"/>
    <xf numFmtId="0" fontId="4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" fontId="4" fillId="0" borderId="0" xfId="0" applyNumberFormat="1" applyFont="1"/>
    <xf numFmtId="4" fontId="6" fillId="0" borderId="0" xfId="0" applyNumberFormat="1" applyFont="1" applyAlignment="1">
      <alignment horizontal="right"/>
    </xf>
    <xf numFmtId="165" fontId="2" fillId="4" borderId="1" xfId="0" applyNumberFormat="1" applyFont="1" applyFill="1" applyBorder="1"/>
    <xf numFmtId="44" fontId="4" fillId="0" borderId="3" xfId="1" applyFont="1" applyFill="1" applyBorder="1"/>
    <xf numFmtId="44" fontId="4" fillId="0" borderId="1" xfId="1" applyFont="1" applyFill="1" applyBorder="1"/>
    <xf numFmtId="44" fontId="7" fillId="0" borderId="1" xfId="1" applyFont="1" applyFill="1" applyBorder="1"/>
    <xf numFmtId="4" fontId="0" fillId="0" borderId="0" xfId="0" applyNumberFormat="1" applyFill="1"/>
    <xf numFmtId="4" fontId="4" fillId="0" borderId="0" xfId="0" applyNumberFormat="1" applyFont="1" applyFill="1" applyBorder="1"/>
    <xf numFmtId="4" fontId="3" fillId="0" borderId="0" xfId="0" applyNumberFormat="1" applyFont="1" applyFill="1" applyBorder="1"/>
    <xf numFmtId="4" fontId="0" fillId="0" borderId="0" xfId="0" applyNumberFormat="1" applyFill="1" applyBorder="1"/>
    <xf numFmtId="44" fontId="7" fillId="0" borderId="3" xfId="1" applyFont="1" applyFill="1" applyBorder="1" applyAlignment="1">
      <alignment horizontal="right"/>
    </xf>
    <xf numFmtId="4" fontId="4" fillId="0" borderId="0" xfId="0" applyNumberFormat="1" applyFont="1" applyFill="1"/>
    <xf numFmtId="4" fontId="8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vertical="center"/>
    </xf>
    <xf numFmtId="0" fontId="7" fillId="5" borderId="3" xfId="0" applyFont="1" applyFill="1" applyBorder="1"/>
    <xf numFmtId="0" fontId="7" fillId="5" borderId="1" xfId="0" applyFont="1" applyFill="1" applyBorder="1"/>
    <xf numFmtId="166" fontId="7" fillId="5" borderId="3" xfId="0" applyNumberFormat="1" applyFont="1" applyFill="1" applyBorder="1" applyAlignment="1">
      <alignment horizontal="left"/>
    </xf>
    <xf numFmtId="166" fontId="7" fillId="5" borderId="1" xfId="0" applyNumberFormat="1" applyFont="1" applyFill="1" applyBorder="1" applyAlignment="1">
      <alignment horizontal="left"/>
    </xf>
    <xf numFmtId="166" fontId="7" fillId="0" borderId="3" xfId="0" applyNumberFormat="1" applyFont="1" applyFill="1" applyBorder="1" applyAlignment="1">
      <alignment horizontal="left"/>
    </xf>
    <xf numFmtId="0" fontId="7" fillId="5" borderId="6" xfId="0" applyFont="1" applyFill="1" applyBorder="1"/>
    <xf numFmtId="167" fontId="7" fillId="0" borderId="3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12" fillId="0" borderId="0" xfId="0" applyFont="1"/>
    <xf numFmtId="4" fontId="2" fillId="0" borderId="3" xfId="0" applyNumberFormat="1" applyFont="1" applyFill="1" applyBorder="1" applyAlignment="1">
      <alignment horizontal="center"/>
    </xf>
    <xf numFmtId="14" fontId="4" fillId="5" borderId="1" xfId="0" applyNumberFormat="1" applyFont="1" applyFill="1" applyBorder="1"/>
    <xf numFmtId="14" fontId="4" fillId="5" borderId="3" xfId="0" applyNumberFormat="1" applyFont="1" applyFill="1" applyBorder="1"/>
    <xf numFmtId="164" fontId="7" fillId="5" borderId="1" xfId="0" quotePrefix="1" applyNumberFormat="1" applyFont="1" applyFill="1" applyBorder="1" applyAlignment="1">
      <alignment horizontal="left"/>
    </xf>
    <xf numFmtId="49" fontId="7" fillId="5" borderId="1" xfId="0" applyNumberFormat="1" applyFont="1" applyFill="1" applyBorder="1"/>
    <xf numFmtId="17" fontId="7" fillId="5" borderId="1" xfId="0" applyNumberFormat="1" applyFont="1" applyFill="1" applyBorder="1" applyAlignment="1">
      <alignment horizontal="left"/>
    </xf>
    <xf numFmtId="167" fontId="0" fillId="0" borderId="0" xfId="0" applyNumberFormat="1" applyFill="1"/>
    <xf numFmtId="166" fontId="7" fillId="5" borderId="14" xfId="0" applyNumberFormat="1" applyFont="1" applyFill="1" applyBorder="1" applyAlignment="1">
      <alignment horizontal="left"/>
    </xf>
    <xf numFmtId="0" fontId="7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44" fontId="7" fillId="0" borderId="3" xfId="1" applyFont="1" applyFill="1" applyBorder="1"/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14" fontId="7" fillId="2" borderId="5" xfId="0" applyNumberFormat="1" applyFont="1" applyFill="1" applyBorder="1" applyAlignment="1">
      <alignment horizontal="center"/>
    </xf>
    <xf numFmtId="14" fontId="7" fillId="2" borderId="10" xfId="0" applyNumberFormat="1" applyFont="1" applyFill="1" applyBorder="1" applyAlignment="1">
      <alignment horizontal="center"/>
    </xf>
    <xf numFmtId="14" fontId="7" fillId="2" borderId="6" xfId="0" applyNumberFormat="1" applyFont="1" applyFill="1" applyBorder="1" applyAlignment="1">
      <alignment horizontal="center"/>
    </xf>
    <xf numFmtId="14" fontId="2" fillId="0" borderId="5" xfId="0" applyNumberFormat="1" applyFont="1" applyBorder="1" applyAlignment="1">
      <alignment horizontal="left"/>
    </xf>
    <xf numFmtId="14" fontId="2" fillId="0" borderId="10" xfId="0" applyNumberFormat="1" applyFont="1" applyBorder="1" applyAlignment="1">
      <alignment horizontal="left"/>
    </xf>
    <xf numFmtId="14" fontId="2" fillId="0" borderId="6" xfId="0" applyNumberFormat="1" applyFont="1" applyBorder="1" applyAlignment="1">
      <alignment horizontal="left"/>
    </xf>
    <xf numFmtId="44" fontId="5" fillId="0" borderId="5" xfId="1" applyFont="1" applyBorder="1" applyAlignment="1">
      <alignment horizontal="center"/>
    </xf>
    <xf numFmtId="44" fontId="5" fillId="0" borderId="6" xfId="1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DC29E-28EC-43A8-9811-988BBA18E0F3}">
  <dimension ref="A1:I69"/>
  <sheetViews>
    <sheetView tabSelected="1" zoomScaleNormal="100" workbookViewId="0">
      <selection activeCell="F15" sqref="F15"/>
    </sheetView>
  </sheetViews>
  <sheetFormatPr defaultRowHeight="15" x14ac:dyDescent="0.25"/>
  <cols>
    <col min="1" max="1" width="14.85546875" customWidth="1"/>
    <col min="2" max="2" width="58.7109375" customWidth="1"/>
    <col min="3" max="3" width="19.42578125" bestFit="1" customWidth="1"/>
    <col min="4" max="4" width="17.85546875" bestFit="1" customWidth="1"/>
    <col min="5" max="5" width="16.42578125" bestFit="1" customWidth="1"/>
    <col min="7" max="7" width="18" customWidth="1"/>
  </cols>
  <sheetData>
    <row r="1" spans="1:7" ht="15.75" x14ac:dyDescent="0.25">
      <c r="A1" s="2"/>
      <c r="B1" s="50" t="s">
        <v>3</v>
      </c>
      <c r="C1" s="50"/>
      <c r="D1" s="50"/>
      <c r="E1" s="50"/>
    </row>
    <row r="2" spans="1:7" ht="16.5" thickBot="1" x14ac:dyDescent="0.3">
      <c r="A2" s="2"/>
      <c r="B2" s="51">
        <v>43770</v>
      </c>
      <c r="C2" s="51"/>
      <c r="D2" s="51"/>
      <c r="E2" s="51"/>
    </row>
    <row r="3" spans="1:7" ht="16.5" thickBot="1" x14ac:dyDescent="0.3">
      <c r="A3" s="3" t="s">
        <v>0</v>
      </c>
      <c r="B3" s="3" t="s">
        <v>1</v>
      </c>
      <c r="C3" s="4" t="s">
        <v>2</v>
      </c>
      <c r="D3" s="5" t="s">
        <v>12</v>
      </c>
      <c r="E3" s="5" t="s">
        <v>13</v>
      </c>
    </row>
    <row r="4" spans="1:7" ht="15.75" x14ac:dyDescent="0.25">
      <c r="A4" s="33">
        <v>43773</v>
      </c>
      <c r="B4" s="22" t="s">
        <v>57</v>
      </c>
      <c r="C4" s="34" t="s">
        <v>42</v>
      </c>
      <c r="D4" s="12">
        <v>1616.76</v>
      </c>
      <c r="E4" s="31"/>
      <c r="G4" s="37"/>
    </row>
    <row r="5" spans="1:7" ht="15.75" x14ac:dyDescent="0.25">
      <c r="A5" s="33">
        <v>43773</v>
      </c>
      <c r="B5" s="22" t="s">
        <v>32</v>
      </c>
      <c r="C5" s="34" t="s">
        <v>35</v>
      </c>
      <c r="D5" s="12">
        <v>3920</v>
      </c>
      <c r="E5" s="31"/>
      <c r="G5" s="37"/>
    </row>
    <row r="6" spans="1:7" ht="15.75" x14ac:dyDescent="0.25">
      <c r="A6" s="33">
        <v>43774</v>
      </c>
      <c r="B6" s="23" t="s">
        <v>49</v>
      </c>
      <c r="C6" s="36" t="s">
        <v>49</v>
      </c>
      <c r="D6" s="12">
        <v>99</v>
      </c>
      <c r="E6" s="31"/>
      <c r="G6" s="37"/>
    </row>
    <row r="7" spans="1:7" ht="15.75" x14ac:dyDescent="0.25">
      <c r="A7" s="32">
        <v>43776</v>
      </c>
      <c r="B7" s="22" t="s">
        <v>58</v>
      </c>
      <c r="C7" s="36"/>
      <c r="D7" s="12">
        <v>1235.19</v>
      </c>
      <c r="E7" s="18"/>
      <c r="G7" s="37"/>
    </row>
    <row r="8" spans="1:7" ht="15.75" x14ac:dyDescent="0.25">
      <c r="A8" s="32">
        <v>43776</v>
      </c>
      <c r="B8" s="23" t="s">
        <v>34</v>
      </c>
      <c r="C8" s="36">
        <v>43739</v>
      </c>
      <c r="D8" s="12">
        <v>23394.560000000001</v>
      </c>
      <c r="E8" s="18"/>
      <c r="G8" s="37"/>
    </row>
    <row r="9" spans="1:7" ht="15.75" x14ac:dyDescent="0.25">
      <c r="A9" s="32">
        <v>43780</v>
      </c>
      <c r="B9" s="27" t="s">
        <v>50</v>
      </c>
      <c r="C9" s="35" t="s">
        <v>33</v>
      </c>
      <c r="D9" s="11">
        <v>328.16</v>
      </c>
      <c r="E9" s="18"/>
      <c r="G9" s="37"/>
    </row>
    <row r="10" spans="1:7" ht="15.75" x14ac:dyDescent="0.25">
      <c r="A10" s="32">
        <v>43781</v>
      </c>
      <c r="B10" s="26" t="s">
        <v>51</v>
      </c>
      <c r="C10" s="23"/>
      <c r="D10" s="11"/>
      <c r="E10" s="18">
        <v>92080.16</v>
      </c>
      <c r="G10" s="37"/>
    </row>
    <row r="11" spans="1:7" ht="15.75" x14ac:dyDescent="0.25">
      <c r="A11" s="32">
        <v>43787</v>
      </c>
      <c r="B11" s="27" t="s">
        <v>59</v>
      </c>
      <c r="C11" s="23" t="s">
        <v>31</v>
      </c>
      <c r="D11" s="11">
        <v>7277.08</v>
      </c>
      <c r="E11" s="18"/>
      <c r="G11" s="37"/>
    </row>
    <row r="12" spans="1:7" ht="15.75" x14ac:dyDescent="0.25">
      <c r="A12" s="32">
        <v>43787</v>
      </c>
      <c r="B12" s="22" t="s">
        <v>60</v>
      </c>
      <c r="C12" s="23" t="s">
        <v>31</v>
      </c>
      <c r="D12" s="11">
        <v>4860</v>
      </c>
      <c r="E12" s="18"/>
      <c r="G12" s="37"/>
    </row>
    <row r="13" spans="1:7" ht="15.75" x14ac:dyDescent="0.25">
      <c r="A13" s="32">
        <v>43787</v>
      </c>
      <c r="B13" s="27" t="s">
        <v>61</v>
      </c>
      <c r="C13" s="23" t="s">
        <v>31</v>
      </c>
      <c r="D13" s="11">
        <v>1800</v>
      </c>
      <c r="E13" s="18"/>
      <c r="G13" s="37"/>
    </row>
    <row r="14" spans="1:7" ht="15.75" x14ac:dyDescent="0.25">
      <c r="A14" s="32">
        <v>43788</v>
      </c>
      <c r="B14" s="25" t="s">
        <v>62</v>
      </c>
      <c r="C14" s="23" t="s">
        <v>31</v>
      </c>
      <c r="D14" s="11">
        <v>1800</v>
      </c>
      <c r="E14" s="18"/>
      <c r="G14" s="37"/>
    </row>
    <row r="15" spans="1:7" ht="15.75" x14ac:dyDescent="0.25">
      <c r="A15" s="32">
        <v>43788</v>
      </c>
      <c r="B15" s="22" t="s">
        <v>63</v>
      </c>
      <c r="C15" s="23" t="s">
        <v>31</v>
      </c>
      <c r="D15" s="12">
        <v>2449.48</v>
      </c>
      <c r="E15" s="18"/>
      <c r="G15" s="37"/>
    </row>
    <row r="16" spans="1:7" ht="15.75" x14ac:dyDescent="0.25">
      <c r="A16" s="32">
        <v>43789</v>
      </c>
      <c r="B16" s="24" t="s">
        <v>36</v>
      </c>
      <c r="C16" s="23" t="s">
        <v>33</v>
      </c>
      <c r="D16" s="11">
        <v>248.4</v>
      </c>
      <c r="E16" s="28"/>
      <c r="G16" s="37"/>
    </row>
    <row r="17" spans="1:7" ht="15.75" x14ac:dyDescent="0.25">
      <c r="A17" s="32">
        <v>43789</v>
      </c>
      <c r="B17" s="24" t="s">
        <v>54</v>
      </c>
      <c r="C17" s="23" t="s">
        <v>33</v>
      </c>
      <c r="D17" s="11">
        <v>510.57</v>
      </c>
      <c r="E17" s="28"/>
      <c r="G17" s="37"/>
    </row>
    <row r="18" spans="1:7" ht="15.75" x14ac:dyDescent="0.25">
      <c r="A18" s="32">
        <v>43789</v>
      </c>
      <c r="B18" s="24" t="s">
        <v>54</v>
      </c>
      <c r="C18" s="23" t="s">
        <v>33</v>
      </c>
      <c r="D18" s="11">
        <v>164.7</v>
      </c>
      <c r="E18" s="18"/>
      <c r="G18" s="37"/>
    </row>
    <row r="19" spans="1:7" ht="15.75" x14ac:dyDescent="0.25">
      <c r="A19" s="32">
        <v>43789</v>
      </c>
      <c r="B19" s="23" t="s">
        <v>52</v>
      </c>
      <c r="C19" s="23" t="s">
        <v>53</v>
      </c>
      <c r="D19" s="11">
        <v>453.15</v>
      </c>
      <c r="E19" s="18"/>
      <c r="G19" s="37"/>
    </row>
    <row r="20" spans="1:7" ht="15.75" x14ac:dyDescent="0.25">
      <c r="A20" s="32">
        <v>43789</v>
      </c>
      <c r="B20" s="24" t="s">
        <v>55</v>
      </c>
      <c r="C20" s="23" t="s">
        <v>33</v>
      </c>
      <c r="D20" s="11">
        <v>3040.31</v>
      </c>
      <c r="E20" s="18"/>
      <c r="G20" s="37"/>
    </row>
    <row r="21" spans="1:7" ht="15.75" x14ac:dyDescent="0.25">
      <c r="A21" s="32">
        <v>43789</v>
      </c>
      <c r="B21" s="22" t="s">
        <v>64</v>
      </c>
      <c r="C21" s="23" t="s">
        <v>31</v>
      </c>
      <c r="D21" s="11">
        <v>2530</v>
      </c>
      <c r="E21" s="18"/>
      <c r="G21" s="37"/>
    </row>
    <row r="22" spans="1:7" ht="15.75" x14ac:dyDescent="0.25">
      <c r="A22" s="32">
        <v>43790</v>
      </c>
      <c r="B22" s="24" t="s">
        <v>65</v>
      </c>
      <c r="C22" s="23"/>
      <c r="D22" s="11">
        <v>11667.98</v>
      </c>
      <c r="E22" s="18"/>
      <c r="G22" s="37"/>
    </row>
    <row r="23" spans="1:7" ht="15.75" x14ac:dyDescent="0.25">
      <c r="A23" s="32">
        <v>43794</v>
      </c>
      <c r="B23" s="38" t="s">
        <v>66</v>
      </c>
      <c r="C23" s="23" t="s">
        <v>31</v>
      </c>
      <c r="D23" s="11">
        <v>3060</v>
      </c>
      <c r="E23" s="18"/>
      <c r="G23" s="37"/>
    </row>
    <row r="24" spans="1:7" ht="15.75" x14ac:dyDescent="0.25">
      <c r="A24" s="32">
        <v>43795</v>
      </c>
      <c r="B24" s="24" t="s">
        <v>47</v>
      </c>
      <c r="C24" s="23"/>
      <c r="D24" s="11">
        <v>5045.45</v>
      </c>
      <c r="E24" s="18"/>
      <c r="G24" s="37"/>
    </row>
    <row r="25" spans="1:7" ht="15.75" x14ac:dyDescent="0.25">
      <c r="A25" s="32">
        <v>43795</v>
      </c>
      <c r="B25" s="24" t="s">
        <v>70</v>
      </c>
      <c r="C25" s="23"/>
      <c r="D25" s="11"/>
      <c r="E25" s="18">
        <v>333.5</v>
      </c>
      <c r="G25" s="37"/>
    </row>
    <row r="26" spans="1:7" ht="15.75" x14ac:dyDescent="0.25">
      <c r="A26" s="32">
        <v>43798</v>
      </c>
      <c r="B26" s="23" t="s">
        <v>69</v>
      </c>
      <c r="C26" s="23"/>
      <c r="D26" s="12">
        <v>14072.66</v>
      </c>
      <c r="E26" s="18"/>
      <c r="G26" s="37"/>
    </row>
    <row r="27" spans="1:7" ht="15.75" x14ac:dyDescent="0.25">
      <c r="A27" s="58"/>
      <c r="B27" s="59"/>
      <c r="C27" s="59"/>
      <c r="D27" s="59"/>
      <c r="E27" s="60"/>
      <c r="G27" s="37"/>
    </row>
    <row r="28" spans="1:7" ht="15.75" x14ac:dyDescent="0.25">
      <c r="A28" s="61" t="s">
        <v>10</v>
      </c>
      <c r="B28" s="62"/>
      <c r="C28" s="63"/>
      <c r="D28" s="64">
        <f>SUM(E4:E26)</f>
        <v>92413.66</v>
      </c>
      <c r="E28" s="65"/>
      <c r="G28" s="37"/>
    </row>
    <row r="29" spans="1:7" ht="15.75" x14ac:dyDescent="0.25">
      <c r="A29" s="61" t="s">
        <v>11</v>
      </c>
      <c r="B29" s="62"/>
      <c r="C29" s="63"/>
      <c r="D29" s="64">
        <f>SUM(D4:D26)</f>
        <v>89573.45</v>
      </c>
      <c r="E29" s="65"/>
    </row>
    <row r="30" spans="1:7" ht="16.5" thickBot="1" x14ac:dyDescent="0.3">
      <c r="A30" s="6"/>
      <c r="B30" s="7"/>
      <c r="C30" s="7"/>
      <c r="D30" s="8"/>
      <c r="E30" s="9"/>
    </row>
    <row r="31" spans="1:7" ht="15.75" x14ac:dyDescent="0.25">
      <c r="A31" s="47" t="s">
        <v>4</v>
      </c>
      <c r="B31" s="48"/>
      <c r="C31" s="49"/>
      <c r="D31" s="20"/>
      <c r="E31" s="15"/>
    </row>
    <row r="32" spans="1:7" ht="15.75" x14ac:dyDescent="0.25">
      <c r="A32" s="39" t="s">
        <v>5</v>
      </c>
      <c r="B32" s="39"/>
      <c r="C32" s="13">
        <v>2687.57</v>
      </c>
      <c r="D32" s="20"/>
      <c r="E32" s="30"/>
    </row>
    <row r="33" spans="1:9" ht="15.75" x14ac:dyDescent="0.25">
      <c r="A33" s="39" t="s">
        <v>18</v>
      </c>
      <c r="B33" s="39"/>
      <c r="C33" s="13">
        <v>214.99</v>
      </c>
      <c r="D33" s="20"/>
      <c r="E33" s="30"/>
    </row>
    <row r="34" spans="1:9" ht="15.75" x14ac:dyDescent="0.25">
      <c r="A34" s="29" t="s">
        <v>6</v>
      </c>
      <c r="B34" s="29"/>
      <c r="C34" s="13">
        <v>26.87</v>
      </c>
      <c r="D34" s="20"/>
      <c r="E34" s="30"/>
    </row>
    <row r="35" spans="1:9" ht="15.75" x14ac:dyDescent="0.25">
      <c r="A35" s="29" t="s">
        <v>19</v>
      </c>
      <c r="B35" s="29"/>
      <c r="C35" s="13">
        <v>35.840000000000003</v>
      </c>
      <c r="D35" s="20"/>
      <c r="E35" s="30"/>
    </row>
    <row r="36" spans="1:9" ht="15.75" x14ac:dyDescent="0.25">
      <c r="A36" s="29" t="s">
        <v>7</v>
      </c>
      <c r="B36" s="29"/>
      <c r="C36" s="13">
        <v>3583.4</v>
      </c>
      <c r="D36" s="20"/>
      <c r="E36" s="30"/>
    </row>
    <row r="37" spans="1:9" ht="15.75" x14ac:dyDescent="0.25">
      <c r="A37" s="39" t="s">
        <v>20</v>
      </c>
      <c r="B37" s="39"/>
      <c r="C37" s="13">
        <v>286.67</v>
      </c>
      <c r="D37" s="20"/>
      <c r="E37" s="30"/>
    </row>
    <row r="38" spans="1:9" ht="15.75" x14ac:dyDescent="0.25">
      <c r="A38" s="29" t="s">
        <v>8</v>
      </c>
      <c r="B38" s="29"/>
      <c r="C38" s="13">
        <v>2054.63</v>
      </c>
      <c r="D38" s="19"/>
      <c r="E38" s="21"/>
    </row>
    <row r="39" spans="1:9" ht="15.75" x14ac:dyDescent="0.25">
      <c r="A39" s="29" t="s">
        <v>14</v>
      </c>
      <c r="B39" s="29"/>
      <c r="C39" s="13">
        <v>1743.35</v>
      </c>
      <c r="D39" s="19"/>
      <c r="E39" s="41"/>
    </row>
    <row r="40" spans="1:9" ht="15.75" x14ac:dyDescent="0.25">
      <c r="A40" s="52" t="s">
        <v>9</v>
      </c>
      <c r="B40" s="53"/>
      <c r="C40" s="10">
        <f>SUM(C32:C39)</f>
        <v>10633.320000000002</v>
      </c>
      <c r="D40" s="14"/>
      <c r="E40" s="16"/>
    </row>
    <row r="41" spans="1:9" ht="16.5" thickBot="1" x14ac:dyDescent="0.3">
      <c r="A41" s="2"/>
      <c r="B41" s="2"/>
      <c r="C41" s="2"/>
      <c r="D41" s="14"/>
      <c r="E41" s="17"/>
    </row>
    <row r="42" spans="1:9" ht="15.75" x14ac:dyDescent="0.25">
      <c r="A42" s="54" t="s">
        <v>4</v>
      </c>
      <c r="B42" s="55"/>
      <c r="C42" s="56"/>
      <c r="D42" s="14"/>
      <c r="E42" s="17"/>
    </row>
    <row r="43" spans="1:9" ht="16.5" thickBot="1" x14ac:dyDescent="0.3">
      <c r="A43" s="44"/>
      <c r="B43" s="45"/>
      <c r="C43" s="46"/>
      <c r="D43" s="14"/>
      <c r="E43" s="17"/>
      <c r="I43" s="30"/>
    </row>
    <row r="44" spans="1:9" ht="15.75" x14ac:dyDescent="0.25">
      <c r="A44" s="42" t="s">
        <v>15</v>
      </c>
      <c r="B44" s="42"/>
      <c r="C44" s="43">
        <v>6235.28</v>
      </c>
      <c r="D44" s="14"/>
      <c r="E44" s="1"/>
    </row>
    <row r="45" spans="1:9" ht="15.75" x14ac:dyDescent="0.25">
      <c r="A45" s="40" t="s">
        <v>16</v>
      </c>
      <c r="B45" s="40"/>
      <c r="C45" s="13">
        <v>8475.27</v>
      </c>
      <c r="D45" s="14"/>
      <c r="E45" s="1"/>
    </row>
    <row r="46" spans="1:9" ht="15.75" x14ac:dyDescent="0.25">
      <c r="A46" s="40" t="s">
        <v>17</v>
      </c>
      <c r="B46" s="40"/>
      <c r="C46" s="13">
        <v>-7372.65</v>
      </c>
      <c r="D46" s="14"/>
      <c r="E46" s="1"/>
    </row>
    <row r="47" spans="1:9" ht="15.75" x14ac:dyDescent="0.25">
      <c r="A47" s="40" t="s">
        <v>21</v>
      </c>
      <c r="B47" s="40"/>
      <c r="C47" s="13">
        <v>8642.64</v>
      </c>
      <c r="D47" s="14"/>
      <c r="E47" s="1"/>
    </row>
    <row r="48" spans="1:9" ht="15.75" x14ac:dyDescent="0.25">
      <c r="A48" s="40" t="s">
        <v>22</v>
      </c>
      <c r="B48" s="40"/>
      <c r="C48" s="13">
        <v>10025.75</v>
      </c>
      <c r="D48" s="14"/>
      <c r="E48" s="1"/>
    </row>
    <row r="49" spans="1:5" ht="15.75" x14ac:dyDescent="0.25">
      <c r="A49" s="40" t="s">
        <v>23</v>
      </c>
      <c r="B49" s="40"/>
      <c r="C49" s="13">
        <v>9188.99</v>
      </c>
      <c r="D49" s="14"/>
      <c r="E49" s="1"/>
    </row>
    <row r="50" spans="1:5" ht="15.75" x14ac:dyDescent="0.25">
      <c r="A50" s="40" t="s">
        <v>24</v>
      </c>
      <c r="B50" s="40"/>
      <c r="C50" s="13">
        <v>9193.75</v>
      </c>
      <c r="D50" s="14"/>
      <c r="E50" s="1"/>
    </row>
    <row r="51" spans="1:5" ht="15.75" x14ac:dyDescent="0.25">
      <c r="A51" s="40" t="s">
        <v>25</v>
      </c>
      <c r="B51" s="40"/>
      <c r="C51" s="13">
        <f>9217.39-483.23</f>
        <v>8734.16</v>
      </c>
      <c r="D51" s="14"/>
      <c r="E51" s="1"/>
    </row>
    <row r="52" spans="1:5" ht="15.75" x14ac:dyDescent="0.25">
      <c r="A52" s="40" t="s">
        <v>26</v>
      </c>
      <c r="B52" s="40"/>
      <c r="C52" s="13">
        <f>9560.26-1328.9</f>
        <v>8231.36</v>
      </c>
      <c r="D52" s="14"/>
      <c r="E52" s="1"/>
    </row>
    <row r="53" spans="1:5" ht="15.75" x14ac:dyDescent="0.25">
      <c r="A53" s="40" t="s">
        <v>27</v>
      </c>
      <c r="B53" s="40"/>
      <c r="C53" s="13">
        <v>9565.73</v>
      </c>
      <c r="D53" s="14"/>
      <c r="E53" s="1"/>
    </row>
    <row r="54" spans="1:5" ht="15.75" x14ac:dyDescent="0.25">
      <c r="A54" s="40" t="s">
        <v>28</v>
      </c>
      <c r="B54" s="40"/>
      <c r="C54" s="13">
        <f>10091.44-2821.17</f>
        <v>7270.27</v>
      </c>
      <c r="D54" s="14"/>
      <c r="E54" s="1"/>
    </row>
    <row r="55" spans="1:5" ht="15.75" x14ac:dyDescent="0.25">
      <c r="A55" s="57" t="s">
        <v>29</v>
      </c>
      <c r="B55" s="57"/>
      <c r="C55" s="13">
        <v>8178.02</v>
      </c>
      <c r="D55" s="14"/>
      <c r="E55" s="1"/>
    </row>
    <row r="56" spans="1:5" ht="15.75" x14ac:dyDescent="0.25">
      <c r="A56" s="57" t="s">
        <v>30</v>
      </c>
      <c r="B56" s="57"/>
      <c r="C56" s="13">
        <v>4126.83</v>
      </c>
      <c r="D56" s="14"/>
      <c r="E56" s="1"/>
    </row>
    <row r="57" spans="1:5" ht="15.75" x14ac:dyDescent="0.25">
      <c r="A57" s="57" t="s">
        <v>37</v>
      </c>
      <c r="B57" s="57"/>
      <c r="C57" s="13">
        <f>10181.73-1138.44-1955.6</f>
        <v>7087.6899999999987</v>
      </c>
      <c r="D57" s="14"/>
      <c r="E57" s="1"/>
    </row>
    <row r="58" spans="1:5" ht="15.75" x14ac:dyDescent="0.25">
      <c r="A58" s="57" t="s">
        <v>38</v>
      </c>
      <c r="B58" s="57"/>
      <c r="C58" s="13">
        <v>-41547.769999999997</v>
      </c>
      <c r="D58" s="14"/>
      <c r="E58" s="1"/>
    </row>
    <row r="59" spans="1:5" ht="15.75" x14ac:dyDescent="0.25">
      <c r="A59" s="57" t="s">
        <v>39</v>
      </c>
      <c r="B59" s="57"/>
      <c r="C59" s="13">
        <f>9723-6715.38</f>
        <v>3007.62</v>
      </c>
      <c r="D59" s="14"/>
      <c r="E59" s="1"/>
    </row>
    <row r="60" spans="1:5" ht="15.75" x14ac:dyDescent="0.25">
      <c r="A60" s="57" t="s">
        <v>40</v>
      </c>
      <c r="B60" s="57"/>
      <c r="C60" s="13">
        <f>9797.81-5536.84</f>
        <v>4260.9699999999993</v>
      </c>
      <c r="D60" s="14"/>
      <c r="E60" s="1"/>
    </row>
    <row r="61" spans="1:5" ht="15.75" x14ac:dyDescent="0.25">
      <c r="A61" s="57" t="s">
        <v>41</v>
      </c>
      <c r="B61" s="57"/>
      <c r="C61" s="13">
        <f>10029.24-4327.28</f>
        <v>5701.96</v>
      </c>
      <c r="D61" s="14"/>
      <c r="E61" s="1"/>
    </row>
    <row r="62" spans="1:5" ht="15.75" x14ac:dyDescent="0.25">
      <c r="A62" s="57" t="s">
        <v>43</v>
      </c>
      <c r="B62" s="57"/>
      <c r="C62" s="13">
        <f>10684.62-6292.64</f>
        <v>4391.9800000000005</v>
      </c>
      <c r="D62" s="14"/>
      <c r="E62" s="1"/>
    </row>
    <row r="63" spans="1:5" ht="15.75" x14ac:dyDescent="0.25">
      <c r="A63" s="57" t="s">
        <v>44</v>
      </c>
      <c r="B63" s="57"/>
      <c r="C63" s="13">
        <v>-321.7</v>
      </c>
      <c r="D63" s="14"/>
      <c r="E63" s="1"/>
    </row>
    <row r="64" spans="1:5" ht="15.75" x14ac:dyDescent="0.25">
      <c r="A64" s="57" t="s">
        <v>45</v>
      </c>
      <c r="B64" s="57"/>
      <c r="C64" s="13">
        <v>7626.68</v>
      </c>
      <c r="D64" s="14"/>
      <c r="E64" s="1"/>
    </row>
    <row r="65" spans="1:5" ht="15.75" x14ac:dyDescent="0.25">
      <c r="A65" s="57" t="s">
        <v>46</v>
      </c>
      <c r="B65" s="57"/>
      <c r="C65" s="13">
        <v>11748.16</v>
      </c>
      <c r="D65" s="14"/>
      <c r="E65" s="1"/>
    </row>
    <row r="66" spans="1:5" ht="15.75" x14ac:dyDescent="0.25">
      <c r="A66" s="57" t="s">
        <v>48</v>
      </c>
      <c r="B66" s="57"/>
      <c r="C66" s="13">
        <v>4925.03</v>
      </c>
      <c r="D66" s="14"/>
      <c r="E66" s="1"/>
    </row>
    <row r="67" spans="1:5" ht="15.75" x14ac:dyDescent="0.25">
      <c r="A67" s="57" t="s">
        <v>56</v>
      </c>
      <c r="B67" s="57"/>
      <c r="C67" s="13">
        <v>14475.01</v>
      </c>
      <c r="D67" s="14"/>
      <c r="E67" s="1"/>
    </row>
    <row r="68" spans="1:5" ht="15.75" x14ac:dyDescent="0.25">
      <c r="A68" s="57" t="s">
        <v>67</v>
      </c>
      <c r="B68" s="57"/>
      <c r="C68" s="13">
        <v>11787.39</v>
      </c>
      <c r="D68" s="14"/>
      <c r="E68" s="1"/>
    </row>
    <row r="69" spans="1:5" ht="15.75" x14ac:dyDescent="0.25">
      <c r="A69" s="52" t="s">
        <v>68</v>
      </c>
      <c r="B69" s="53"/>
      <c r="C69" s="10">
        <f>SUM(C44:C68)</f>
        <v>123638.42000000001</v>
      </c>
      <c r="D69" s="1"/>
      <c r="E69" s="1"/>
    </row>
  </sheetData>
  <mergeCells count="25">
    <mergeCell ref="A29:C29"/>
    <mergeCell ref="D29:E29"/>
    <mergeCell ref="B1:E1"/>
    <mergeCell ref="B2:E2"/>
    <mergeCell ref="A27:E27"/>
    <mergeCell ref="A28:C28"/>
    <mergeCell ref="D28:E28"/>
    <mergeCell ref="A63:B63"/>
    <mergeCell ref="A31:C31"/>
    <mergeCell ref="A40:B40"/>
    <mergeCell ref="A42:C42"/>
    <mergeCell ref="A55:B55"/>
    <mergeCell ref="A56:B56"/>
    <mergeCell ref="A57:B57"/>
    <mergeCell ref="A58:B58"/>
    <mergeCell ref="A59:B59"/>
    <mergeCell ref="A60:B60"/>
    <mergeCell ref="A61:B61"/>
    <mergeCell ref="A62:B62"/>
    <mergeCell ref="A64:B64"/>
    <mergeCell ref="A65:B65"/>
    <mergeCell ref="A66:B66"/>
    <mergeCell ref="A69:B69"/>
    <mergeCell ref="A67:B67"/>
    <mergeCell ref="A68:B68"/>
  </mergeCells>
  <phoneticPr fontId="13" type="noConversion"/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novembro 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Machado Varjão Nascimento</dc:creator>
  <cp:lastModifiedBy>Washington Luis Garcia</cp:lastModifiedBy>
  <cp:lastPrinted>2019-01-11T11:36:14Z</cp:lastPrinted>
  <dcterms:created xsi:type="dcterms:W3CDTF">2017-10-02T11:19:13Z</dcterms:created>
  <dcterms:modified xsi:type="dcterms:W3CDTF">2020-05-18T15:17:34Z</dcterms:modified>
</cp:coreProperties>
</file>