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8 Planilha Prestacao de Contas Mensal  - Prefeitura Municipal de Guaimbe\"/>
    </mc:Choice>
  </mc:AlternateContent>
  <xr:revisionPtr revIDLastSave="0" documentId="13_ncr:1_{D84FE3E4-C33B-47C2-A7E3-AD60D7EDB4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v 2018" sheetId="2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1" l="1"/>
  <c r="D26" i="21"/>
  <c r="C62" i="21" l="1"/>
  <c r="C54" i="21"/>
  <c r="C52" i="21"/>
  <c r="C51" i="21"/>
  <c r="C38" i="21"/>
  <c r="C57" i="21" l="1"/>
</calcChain>
</file>

<file path=xl/sharedStrings.xml><?xml version="1.0" encoding="utf-8"?>
<sst xmlns="http://schemas.openxmlformats.org/spreadsheetml/2006/main" count="77" uniqueCount="61">
  <si>
    <t>Data</t>
  </si>
  <si>
    <t>Documento</t>
  </si>
  <si>
    <t>Histórico</t>
  </si>
  <si>
    <t>Recebimento Prefeitura Guaimbe</t>
  </si>
  <si>
    <t>Plantões Médicos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</si>
  <si>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</si>
  <si>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</si>
  <si>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</si>
  <si>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</si>
  <si>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</si>
  <si>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</si>
  <si>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</si>
  <si>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PIS/COFINS/CSLL</t>
  </si>
  <si>
    <t>Imposto</t>
  </si>
  <si>
    <t>IRRF PF</t>
  </si>
  <si>
    <t>IRRF PJ</t>
  </si>
  <si>
    <t>INSS</t>
  </si>
  <si>
    <t>Provisões 07/2017</t>
  </si>
  <si>
    <t>Provisões 08/2017</t>
  </si>
  <si>
    <t>RATEIO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</si>
  <si>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</si>
  <si>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</si>
  <si>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</si>
  <si>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</si>
  <si>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</si>
  <si>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</si>
  <si>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</si>
  <si>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</si>
  <si>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</si>
  <si>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</si>
  <si>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</si>
  <si>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</si>
  <si>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</si>
  <si>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</si>
  <si>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Pagamento cartão Alelo</t>
  </si>
  <si>
    <t>Provisões 03/2018</t>
  </si>
  <si>
    <t>Boleto</t>
  </si>
  <si>
    <t>Provisões 04/2018</t>
  </si>
  <si>
    <t>Provisões 05/2018</t>
  </si>
  <si>
    <t>Folha pagto</t>
  </si>
  <si>
    <t>Sindicato - Mensalidade</t>
  </si>
  <si>
    <t>Despesas ressarcidas para ABHU</t>
  </si>
  <si>
    <t>Provisões 06/2018</t>
  </si>
  <si>
    <t>Provisões 07/2018</t>
  </si>
  <si>
    <t>tarifas</t>
  </si>
  <si>
    <t>Repasse mensal</t>
  </si>
  <si>
    <t>Provisões 08/2018</t>
  </si>
  <si>
    <t>Folha pagto - Férias</t>
  </si>
  <si>
    <t>chq 300066</t>
  </si>
  <si>
    <t>Despesas Bancarias não reembolsaveis 11/2018</t>
  </si>
  <si>
    <t>ISSQN 10/2018</t>
  </si>
  <si>
    <t>NF 7 Life Serviços Médicos Chq 300074</t>
  </si>
  <si>
    <t>S Komesu Medicina - ME Chq 300071</t>
  </si>
  <si>
    <t>Fernanda Menegucci Chq 300072</t>
  </si>
  <si>
    <t>NF 59 A H Medicina Ltda Chq 300069</t>
  </si>
  <si>
    <t>NF 40 Gabriel Tiveron Chq 300073</t>
  </si>
  <si>
    <t>NF 252 Ortoclinica Ortopedia Ltda ME Chq 300070</t>
  </si>
  <si>
    <t>Folha Pagto</t>
  </si>
  <si>
    <t>Provisões 09/2018</t>
  </si>
  <si>
    <t>RPS 18037 Luciana Bastos Serrano Yoshida Chq 300075</t>
  </si>
  <si>
    <t>Provisões 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</si>
</sst>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b/>
      <sz val="10"/>
      <color rgb="FF00000A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5" fontId="2" fillId="5" borderId="1" xfId="0" applyNumberFormat="1" applyFont="1" applyFill="1" applyBorder="1"/>
    <xf numFmtId="44" fontId="2" fillId="0" borderId="1" xfId="1" applyFont="1" applyBorder="1"/>
    <xf numFmtId="44" fontId="7" fillId="0" borderId="1" xfId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6" fontId="7" fillId="6" borderId="2" xfId="0" applyNumberFormat="1" applyFont="1" applyFill="1" applyBorder="1" applyAlignment="1">
      <alignment horizontal="center"/>
    </xf>
    <xf numFmtId="0" fontId="7" fillId="6" borderId="2" xfId="0" applyFont="1" applyFill="1" applyBorder="1"/>
    <xf numFmtId="44" fontId="4" fillId="6" borderId="2" xfId="1" applyFont="1" applyFill="1" applyBorder="1"/>
    <xf numFmtId="44" fontId="7" fillId="6" borderId="2" xfId="1" applyFont="1" applyFill="1" applyBorder="1" applyAlignment="1">
      <alignment horizontal="right"/>
    </xf>
    <xf numFmtId="166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/>
    <xf numFmtId="44" fontId="4" fillId="6" borderId="1" xfId="1" applyFont="1" applyFill="1" applyBorder="1"/>
    <xf numFmtId="4" fontId="7" fillId="6" borderId="1" xfId="0" applyNumberFormat="1" applyFont="1" applyFill="1" applyBorder="1" applyAlignment="1">
      <alignment horizontal="right"/>
    </xf>
    <xf numFmtId="164" fontId="7" fillId="6" borderId="1" xfId="0" quotePrefix="1" applyNumberFormat="1" applyFont="1" applyFill="1" applyBorder="1" applyAlignment="1">
      <alignment horizontal="left"/>
    </xf>
    <xf numFmtId="166" fontId="7" fillId="6" borderId="2" xfId="0" applyNumberFormat="1" applyFont="1" applyFill="1" applyBorder="1" applyAlignment="1">
      <alignment horizontal="left"/>
    </xf>
    <xf numFmtId="4" fontId="6" fillId="6" borderId="2" xfId="0" applyNumberFormat="1" applyFont="1" applyFill="1" applyBorder="1" applyAlignment="1">
      <alignment horizontal="right"/>
    </xf>
    <xf numFmtId="166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4" fontId="2" fillId="6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>
      <alignment horizontal="left"/>
    </xf>
    <xf numFmtId="44" fontId="7" fillId="6" borderId="1" xfId="1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14" fontId="7" fillId="2" borderId="8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44" fontId="5" fillId="0" borderId="3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6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4" fontId="7" fillId="6" borderId="2" xfId="0" applyNumberFormat="1" applyFont="1" applyFill="1" applyBorder="1" applyAlignment="1">
      <alignment horizontal="right"/>
    </xf>
    <xf numFmtId="166" fontId="7" fillId="6" borderId="14" xfId="0" applyNumberFormat="1" applyFont="1" applyFill="1" applyBorder="1" applyAlignment="1">
      <alignment horizontal="left"/>
    </xf>
    <xf numFmtId="0" fontId="7" fillId="6" borderId="14" xfId="0" applyFont="1" applyFill="1" applyBorder="1"/>
    <xf numFmtId="44" fontId="4" fillId="4" borderId="2" xfId="1" applyFont="1" applyFill="1" applyBorder="1"/>
    <xf numFmtId="44" fontId="4" fillId="4" borderId="1" xfId="1" applyFont="1" applyFill="1" applyBorder="1"/>
    <xf numFmtId="43" fontId="2" fillId="0" borderId="1" xfId="2" applyFont="1" applyFill="1" applyBorder="1"/>
    <xf numFmtId="43" fontId="2" fillId="0" borderId="12" xfId="2" applyFont="1" applyFill="1" applyBorder="1"/>
    <xf numFmtId="4" fontId="7" fillId="4" borderId="1" xfId="0" applyNumberFormat="1" applyFont="1" applyFill="1" applyBorder="1" applyAlignment="1">
      <alignment horizontal="center"/>
    </xf>
    <xf numFmtId="166" fontId="7" fillId="6" borderId="15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horizontal="left"/>
    </xf>
    <xf numFmtId="4" fontId="6" fillId="6" borderId="14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left" vertical="center"/>
    </xf>
    <xf numFmtId="0" fontId="7" fillId="0" borderId="14" xfId="0" applyFont="1" applyFill="1" applyBorder="1"/>
    <xf numFmtId="8" fontId="10" fillId="7" borderId="16" xfId="0" applyNumberFormat="1" applyFont="1" applyFill="1" applyBorder="1" applyAlignment="1">
      <alignment horizontal="right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vertical="center"/>
    </xf>
    <xf numFmtId="0" fontId="10" fillId="7" borderId="16" xfId="0" applyFont="1" applyFill="1" applyBorder="1" applyAlignment="1">
      <alignment horizontal="right" vertical="center"/>
    </xf>
    <xf numFmtId="8" fontId="10" fillId="7" borderId="1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8" fontId="10" fillId="0" borderId="16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266B-DDC0-4A86-8F43-54E4F5160EC4}">
  <dimension ref="A1:N62"/>
  <sheetViews>
    <sheetView tabSelected="1" workbookViewId="0">
      <selection activeCell="F13" sqref="F13"/>
    </sheetView>
  </sheetViews>
  <sheetFormatPr defaultRowHeight="15" x14ac:dyDescent="0.25"/>
  <cols>
    <col min="1" max="1" width="12.28515625" customWidth="1"/>
    <col min="2" max="2" width="60.85546875" bestFit="1" customWidth="1"/>
    <col min="3" max="3" width="19.42578125" bestFit="1" customWidth="1"/>
    <col min="4" max="4" width="16.5703125" bestFit="1" customWidth="1"/>
    <col min="5" max="5" width="16.42578125" bestFit="1" customWidth="1"/>
    <col min="13" max="14" width="12" bestFit="1" customWidth="1"/>
  </cols>
  <sheetData>
    <row r="1" spans="1:14" ht="15.75" x14ac:dyDescent="0.25">
      <c r="A1" s="2"/>
      <c r="B1" s="34" t="s">
        <v>5</v>
      </c>
      <c r="C1" s="34"/>
      <c r="D1" s="34"/>
      <c r="E1" s="34"/>
    </row>
    <row r="2" spans="1:14" ht="16.5" thickBot="1" x14ac:dyDescent="0.3">
      <c r="A2" s="2"/>
      <c r="B2" s="35">
        <v>43405</v>
      </c>
      <c r="C2" s="35"/>
      <c r="D2" s="35"/>
      <c r="E2" s="35"/>
    </row>
    <row r="3" spans="1:14" ht="15.75" x14ac:dyDescent="0.25">
      <c r="A3" s="54" t="s">
        <v>0</v>
      </c>
      <c r="B3" s="55" t="s">
        <v>1</v>
      </c>
      <c r="C3" s="56" t="s">
        <v>2</v>
      </c>
      <c r="D3" s="57" t="s">
        <v>22</v>
      </c>
      <c r="E3" s="57" t="s">
        <v>23</v>
      </c>
    </row>
    <row r="4" spans="1:14" s="53" customFormat="1" ht="15.75" x14ac:dyDescent="0.25">
      <c r="A4" s="19">
        <v>43405</v>
      </c>
      <c r="B4" s="27" t="s">
        <v>47</v>
      </c>
      <c r="C4" s="58" t="s">
        <v>48</v>
      </c>
      <c r="D4" s="67">
        <v>2014.71</v>
      </c>
      <c r="E4" s="59"/>
    </row>
    <row r="5" spans="1:14" ht="15.75" x14ac:dyDescent="0.25">
      <c r="A5" s="15">
        <v>43405</v>
      </c>
      <c r="B5" s="16" t="s">
        <v>34</v>
      </c>
      <c r="C5" s="29" t="s">
        <v>36</v>
      </c>
      <c r="D5" s="63">
        <v>3750</v>
      </c>
      <c r="E5" s="18"/>
    </row>
    <row r="6" spans="1:14" ht="15.75" x14ac:dyDescent="0.25">
      <c r="A6" s="19">
        <v>43409</v>
      </c>
      <c r="B6" s="27" t="s">
        <v>49</v>
      </c>
      <c r="C6" s="30" t="s">
        <v>44</v>
      </c>
      <c r="D6" s="64">
        <v>99</v>
      </c>
      <c r="E6" s="21"/>
    </row>
    <row r="7" spans="1:14" ht="15.75" x14ac:dyDescent="0.25">
      <c r="A7" s="15">
        <v>43411</v>
      </c>
      <c r="B7" s="20" t="s">
        <v>3</v>
      </c>
      <c r="C7" s="27" t="s">
        <v>45</v>
      </c>
      <c r="D7" s="17"/>
      <c r="E7" s="63">
        <v>86365.97</v>
      </c>
    </row>
    <row r="8" spans="1:14" ht="15.75" x14ac:dyDescent="0.25">
      <c r="A8" s="19">
        <v>43411</v>
      </c>
      <c r="B8" s="20" t="s">
        <v>39</v>
      </c>
      <c r="C8" s="23"/>
      <c r="D8" s="64">
        <v>22904.06</v>
      </c>
      <c r="E8" s="22"/>
    </row>
    <row r="9" spans="1:14" ht="15.75" x14ac:dyDescent="0.25">
      <c r="A9" s="15">
        <v>43418</v>
      </c>
      <c r="B9" s="26" t="s">
        <v>52</v>
      </c>
      <c r="C9" s="29" t="s">
        <v>4</v>
      </c>
      <c r="D9" s="63">
        <v>6350</v>
      </c>
      <c r="E9" s="28"/>
    </row>
    <row r="10" spans="1:14" ht="16.5" thickBot="1" x14ac:dyDescent="0.3">
      <c r="A10" s="15">
        <v>43420</v>
      </c>
      <c r="B10" s="24" t="s">
        <v>53</v>
      </c>
      <c r="C10" s="29" t="s">
        <v>4</v>
      </c>
      <c r="D10" s="63">
        <v>900</v>
      </c>
      <c r="E10" s="25"/>
      <c r="M10" s="73">
        <v>2014.71</v>
      </c>
      <c r="N10" s="74"/>
    </row>
    <row r="11" spans="1:14" ht="16.5" thickBot="1" x14ac:dyDescent="0.3">
      <c r="A11" s="15">
        <v>43424</v>
      </c>
      <c r="B11" s="20" t="s">
        <v>40</v>
      </c>
      <c r="C11" s="29" t="s">
        <v>36</v>
      </c>
      <c r="D11" s="63">
        <v>303.60000000000002</v>
      </c>
      <c r="E11" s="25"/>
      <c r="M11" s="73">
        <v>3750</v>
      </c>
      <c r="N11" s="75"/>
    </row>
    <row r="12" spans="1:14" ht="16.5" thickBot="1" x14ac:dyDescent="0.3">
      <c r="A12" s="15">
        <v>43424</v>
      </c>
      <c r="B12" s="16" t="s">
        <v>14</v>
      </c>
      <c r="C12" s="29" t="s">
        <v>13</v>
      </c>
      <c r="D12" s="63">
        <v>11.2</v>
      </c>
      <c r="E12" s="25"/>
      <c r="M12" s="73">
        <v>99</v>
      </c>
      <c r="N12" s="76"/>
    </row>
    <row r="13" spans="1:14" ht="16.5" thickBot="1" x14ac:dyDescent="0.3">
      <c r="A13" s="15">
        <v>43424</v>
      </c>
      <c r="B13" s="16" t="s">
        <v>14</v>
      </c>
      <c r="C13" s="27" t="s">
        <v>13</v>
      </c>
      <c r="D13" s="63">
        <v>364.75</v>
      </c>
      <c r="E13" s="25"/>
      <c r="M13" s="77"/>
      <c r="N13" s="78">
        <v>86365.97</v>
      </c>
    </row>
    <row r="14" spans="1:14" ht="16.5" thickBot="1" x14ac:dyDescent="0.3">
      <c r="A14" s="15">
        <v>43424</v>
      </c>
      <c r="B14" s="16" t="s">
        <v>15</v>
      </c>
      <c r="C14" s="27" t="s">
        <v>13</v>
      </c>
      <c r="D14" s="63">
        <v>86.25</v>
      </c>
      <c r="E14" s="25"/>
      <c r="M14" s="73">
        <v>22904.06</v>
      </c>
      <c r="N14" s="75"/>
    </row>
    <row r="15" spans="1:14" ht="16.5" thickBot="1" x14ac:dyDescent="0.3">
      <c r="A15" s="15">
        <v>43424</v>
      </c>
      <c r="B15" s="16" t="s">
        <v>12</v>
      </c>
      <c r="C15" s="27" t="s">
        <v>13</v>
      </c>
      <c r="D15" s="63">
        <v>267.38</v>
      </c>
      <c r="E15" s="28"/>
      <c r="M15" s="73">
        <v>6350</v>
      </c>
      <c r="N15" s="79"/>
    </row>
    <row r="16" spans="1:14" ht="16.5" thickBot="1" x14ac:dyDescent="0.3">
      <c r="A16" s="15">
        <v>43424</v>
      </c>
      <c r="B16" s="16" t="s">
        <v>16</v>
      </c>
      <c r="C16" s="27" t="s">
        <v>13</v>
      </c>
      <c r="D16" s="63">
        <v>2997.11</v>
      </c>
      <c r="E16" s="25"/>
      <c r="M16" s="73">
        <v>900</v>
      </c>
      <c r="N16" s="80"/>
    </row>
    <row r="17" spans="1:14" ht="16.5" thickBot="1" x14ac:dyDescent="0.3">
      <c r="A17" s="15">
        <v>43424</v>
      </c>
      <c r="B17" s="26" t="s">
        <v>54</v>
      </c>
      <c r="C17" s="27" t="s">
        <v>4</v>
      </c>
      <c r="D17" s="63">
        <v>3150</v>
      </c>
      <c r="E17" s="25"/>
      <c r="M17" s="73">
        <v>303.60000000000002</v>
      </c>
      <c r="N17" s="80"/>
    </row>
    <row r="18" spans="1:14" ht="16.5" thickBot="1" x14ac:dyDescent="0.3">
      <c r="A18" s="15">
        <v>43424</v>
      </c>
      <c r="B18" s="24" t="s">
        <v>55</v>
      </c>
      <c r="C18" s="27" t="s">
        <v>4</v>
      </c>
      <c r="D18" s="63">
        <v>2393.17</v>
      </c>
      <c r="E18" s="25"/>
      <c r="M18" s="73">
        <v>11.2</v>
      </c>
      <c r="N18" s="80"/>
    </row>
    <row r="19" spans="1:14" ht="16.5" thickBot="1" x14ac:dyDescent="0.3">
      <c r="A19" s="15">
        <v>43424</v>
      </c>
      <c r="B19" s="24" t="s">
        <v>59</v>
      </c>
      <c r="C19" s="27" t="s">
        <v>4</v>
      </c>
      <c r="D19" s="63">
        <v>1761.88</v>
      </c>
      <c r="E19" s="25"/>
      <c r="M19" s="73">
        <v>364.75</v>
      </c>
      <c r="N19" s="80"/>
    </row>
    <row r="20" spans="1:14" ht="16.5" thickBot="1" x14ac:dyDescent="0.3">
      <c r="A20" s="15">
        <v>43426</v>
      </c>
      <c r="B20" s="61" t="s">
        <v>56</v>
      </c>
      <c r="C20" s="27" t="s">
        <v>4</v>
      </c>
      <c r="D20" s="63">
        <v>1501.6</v>
      </c>
      <c r="E20" s="25"/>
      <c r="M20" s="81">
        <v>86.25</v>
      </c>
      <c r="N20" s="82"/>
    </row>
    <row r="21" spans="1:14" ht="16.5" thickBot="1" x14ac:dyDescent="0.3">
      <c r="A21" s="15">
        <v>43781</v>
      </c>
      <c r="B21" s="62" t="s">
        <v>50</v>
      </c>
      <c r="C21" s="23" t="s">
        <v>13</v>
      </c>
      <c r="D21" s="63">
        <v>78.12</v>
      </c>
      <c r="E21" s="60"/>
      <c r="M21" s="81">
        <v>267.38</v>
      </c>
      <c r="N21" s="83"/>
    </row>
    <row r="22" spans="1:14" ht="16.5" thickBot="1" x14ac:dyDescent="0.3">
      <c r="A22" s="15">
        <v>43782</v>
      </c>
      <c r="B22" s="72" t="s">
        <v>51</v>
      </c>
      <c r="C22" s="23" t="s">
        <v>4</v>
      </c>
      <c r="D22" s="63">
        <v>3331.67</v>
      </c>
      <c r="E22" s="60"/>
      <c r="M22" s="81">
        <v>2997.11</v>
      </c>
      <c r="N22" s="82"/>
    </row>
    <row r="23" spans="1:14" ht="16.5" thickBot="1" x14ac:dyDescent="0.3">
      <c r="A23" s="15">
        <v>43783</v>
      </c>
      <c r="B23" s="72" t="s">
        <v>41</v>
      </c>
      <c r="C23" s="27"/>
      <c r="D23" s="63">
        <v>14056.04</v>
      </c>
      <c r="E23" s="25"/>
      <c r="M23" s="81">
        <v>3150</v>
      </c>
      <c r="N23" s="82"/>
    </row>
    <row r="24" spans="1:14" ht="16.5" thickBot="1" x14ac:dyDescent="0.3">
      <c r="A24" s="68">
        <v>43797</v>
      </c>
      <c r="B24" s="24" t="s">
        <v>57</v>
      </c>
      <c r="C24" s="69"/>
      <c r="D24" s="64">
        <v>14230.79</v>
      </c>
      <c r="E24" s="70"/>
      <c r="M24" s="81">
        <v>2393.17</v>
      </c>
      <c r="N24" s="82"/>
    </row>
    <row r="25" spans="1:14" ht="16.5" thickBot="1" x14ac:dyDescent="0.3">
      <c r="A25" s="36"/>
      <c r="B25" s="37"/>
      <c r="C25" s="37"/>
      <c r="D25" s="37"/>
      <c r="E25" s="38"/>
      <c r="M25" s="81">
        <v>1761.88</v>
      </c>
      <c r="N25" s="82"/>
    </row>
    <row r="26" spans="1:14" ht="16.5" thickBot="1" x14ac:dyDescent="0.3">
      <c r="A26" s="39" t="s">
        <v>20</v>
      </c>
      <c r="B26" s="40"/>
      <c r="C26" s="41"/>
      <c r="D26" s="42">
        <f>SUM(E4:E24)</f>
        <v>86365.97</v>
      </c>
      <c r="E26" s="43"/>
      <c r="M26" s="81">
        <v>1501.6</v>
      </c>
      <c r="N26" s="82"/>
    </row>
    <row r="27" spans="1:14" ht="16.5" thickBot="1" x14ac:dyDescent="0.3">
      <c r="A27" s="39" t="s">
        <v>21</v>
      </c>
      <c r="B27" s="40"/>
      <c r="C27" s="41"/>
      <c r="D27" s="42">
        <f>SUM(D4:D25)</f>
        <v>80551.329999999987</v>
      </c>
      <c r="E27" s="43"/>
      <c r="M27" s="81">
        <v>78.12</v>
      </c>
      <c r="N27" s="84"/>
    </row>
    <row r="28" spans="1:14" ht="16.5" thickBot="1" x14ac:dyDescent="0.3">
      <c r="A28" s="3"/>
      <c r="B28" s="4"/>
      <c r="C28" s="4"/>
      <c r="D28" s="9"/>
      <c r="M28" s="81">
        <v>3331.67</v>
      </c>
      <c r="N28" s="84"/>
    </row>
    <row r="29" spans="1:14" ht="16.5" thickBot="1" x14ac:dyDescent="0.3">
      <c r="A29" s="31" t="s">
        <v>6</v>
      </c>
      <c r="B29" s="32"/>
      <c r="C29" s="33"/>
      <c r="D29" s="10"/>
      <c r="M29" s="81">
        <v>14056.04</v>
      </c>
      <c r="N29" s="82"/>
    </row>
    <row r="30" spans="1:14" ht="16.5" thickBot="1" x14ac:dyDescent="0.3">
      <c r="A30" s="47" t="s">
        <v>7</v>
      </c>
      <c r="B30" s="48"/>
      <c r="C30" s="65">
        <v>2675.46</v>
      </c>
      <c r="D30" s="13"/>
      <c r="M30" s="81">
        <v>14230.79</v>
      </c>
      <c r="N30" s="82"/>
    </row>
    <row r="31" spans="1:14" ht="15.75" x14ac:dyDescent="0.25">
      <c r="A31" s="47" t="s">
        <v>29</v>
      </c>
      <c r="B31" s="48"/>
      <c r="C31" s="65">
        <v>214.03</v>
      </c>
      <c r="D31" s="14"/>
    </row>
    <row r="32" spans="1:14" ht="15.75" x14ac:dyDescent="0.25">
      <c r="A32" s="46" t="s">
        <v>8</v>
      </c>
      <c r="B32" s="46"/>
      <c r="C32" s="65">
        <v>26.78</v>
      </c>
      <c r="D32" s="14"/>
    </row>
    <row r="33" spans="1:4" ht="15.75" x14ac:dyDescent="0.25">
      <c r="A33" s="46" t="s">
        <v>30</v>
      </c>
      <c r="B33" s="46"/>
      <c r="C33" s="65">
        <v>35.659999999999997</v>
      </c>
      <c r="D33" s="14"/>
    </row>
    <row r="34" spans="1:4" ht="15.75" x14ac:dyDescent="0.25">
      <c r="A34" s="46" t="s">
        <v>9</v>
      </c>
      <c r="B34" s="46"/>
      <c r="C34" s="66">
        <v>3567.28</v>
      </c>
      <c r="D34" s="14"/>
    </row>
    <row r="35" spans="1:4" ht="15.75" x14ac:dyDescent="0.25">
      <c r="A35" s="47" t="s">
        <v>31</v>
      </c>
      <c r="B35" s="48"/>
      <c r="C35" s="65">
        <v>285.36</v>
      </c>
      <c r="D35" s="14"/>
    </row>
    <row r="36" spans="1:4" ht="15.75" x14ac:dyDescent="0.25">
      <c r="A36" s="46" t="s">
        <v>10</v>
      </c>
      <c r="B36" s="46"/>
      <c r="C36" s="65">
        <v>1908.04</v>
      </c>
      <c r="D36" s="14"/>
    </row>
    <row r="37" spans="1:4" ht="15.75" x14ac:dyDescent="0.25">
      <c r="A37" s="46" t="s">
        <v>24</v>
      </c>
      <c r="B37" s="46"/>
      <c r="C37" s="65">
        <v>1735.49</v>
      </c>
      <c r="D37" s="10"/>
    </row>
    <row r="38" spans="1:4" ht="15.75" x14ac:dyDescent="0.25">
      <c r="A38" s="44" t="s">
        <v>11</v>
      </c>
      <c r="B38" s="45"/>
      <c r="C38" s="5">
        <f>SUM(C30:C37)</f>
        <v>10448.1</v>
      </c>
      <c r="D38" s="11"/>
    </row>
    <row r="39" spans="1:4" ht="16.5" thickBot="1" x14ac:dyDescent="0.3">
      <c r="A39" s="2"/>
      <c r="B39" s="2"/>
      <c r="C39" s="2"/>
      <c r="D39" s="12"/>
    </row>
    <row r="40" spans="1:4" ht="15.75" x14ac:dyDescent="0.25">
      <c r="A40" s="71" t="s">
        <v>6</v>
      </c>
      <c r="B40" s="50"/>
      <c r="C40" s="51"/>
      <c r="D40" s="12"/>
    </row>
    <row r="41" spans="1:4" ht="15.75" x14ac:dyDescent="0.25">
      <c r="A41" s="46" t="s">
        <v>17</v>
      </c>
      <c r="B41" s="46"/>
      <c r="C41" s="7">
        <v>6519.62</v>
      </c>
      <c r="D41" s="8"/>
    </row>
    <row r="42" spans="1:4" ht="15.75" x14ac:dyDescent="0.25">
      <c r="A42" s="46" t="s">
        <v>18</v>
      </c>
      <c r="B42" s="46"/>
      <c r="C42" s="7">
        <v>8651</v>
      </c>
      <c r="D42" s="8"/>
    </row>
    <row r="43" spans="1:4" ht="15.75" x14ac:dyDescent="0.25">
      <c r="A43" s="46" t="s">
        <v>25</v>
      </c>
      <c r="B43" s="46"/>
      <c r="C43" s="7">
        <v>8796.39</v>
      </c>
      <c r="D43" s="8"/>
    </row>
    <row r="44" spans="1:4" ht="15.75" x14ac:dyDescent="0.25">
      <c r="A44" s="46" t="s">
        <v>26</v>
      </c>
      <c r="B44" s="46"/>
      <c r="C44" s="7">
        <v>6235.28</v>
      </c>
      <c r="D44" s="8"/>
    </row>
    <row r="45" spans="1:4" ht="15.75" x14ac:dyDescent="0.25">
      <c r="A45" s="46" t="s">
        <v>27</v>
      </c>
      <c r="B45" s="46"/>
      <c r="C45" s="7">
        <v>8475.27</v>
      </c>
      <c r="D45" s="8"/>
    </row>
    <row r="46" spans="1:4" ht="15.75" x14ac:dyDescent="0.25">
      <c r="A46" s="46" t="s">
        <v>28</v>
      </c>
      <c r="B46" s="46"/>
      <c r="C46" s="7">
        <v>-7372.65</v>
      </c>
      <c r="D46" s="8"/>
    </row>
    <row r="47" spans="1:4" ht="15.75" x14ac:dyDescent="0.25">
      <c r="A47" s="46" t="s">
        <v>32</v>
      </c>
      <c r="B47" s="46"/>
      <c r="C47" s="7">
        <v>8642.64</v>
      </c>
      <c r="D47" s="8"/>
    </row>
    <row r="48" spans="1:4" ht="15.75" x14ac:dyDescent="0.25">
      <c r="A48" s="46" t="s">
        <v>33</v>
      </c>
      <c r="B48" s="46"/>
      <c r="C48" s="7">
        <v>10025.75</v>
      </c>
      <c r="D48" s="8"/>
    </row>
    <row r="49" spans="1:4" ht="15.75" x14ac:dyDescent="0.25">
      <c r="A49" s="46" t="s">
        <v>35</v>
      </c>
      <c r="B49" s="46"/>
      <c r="C49" s="7">
        <v>9188.99</v>
      </c>
      <c r="D49" s="1"/>
    </row>
    <row r="50" spans="1:4" ht="15.75" x14ac:dyDescent="0.25">
      <c r="A50" s="46" t="s">
        <v>37</v>
      </c>
      <c r="B50" s="46"/>
      <c r="C50" s="7">
        <v>9193.75</v>
      </c>
      <c r="D50" s="1"/>
    </row>
    <row r="51" spans="1:4" ht="15.75" x14ac:dyDescent="0.25">
      <c r="A51" s="46" t="s">
        <v>38</v>
      </c>
      <c r="B51" s="46"/>
      <c r="C51" s="7">
        <f>9217.39-483.23</f>
        <v>8734.16</v>
      </c>
      <c r="D51" s="1"/>
    </row>
    <row r="52" spans="1:4" ht="15.75" x14ac:dyDescent="0.25">
      <c r="A52" s="46" t="s">
        <v>42</v>
      </c>
      <c r="B52" s="46"/>
      <c r="C52" s="7">
        <f>9560.26-1328.9</f>
        <v>8231.36</v>
      </c>
      <c r="D52" s="1"/>
    </row>
    <row r="53" spans="1:4" ht="15.75" x14ac:dyDescent="0.25">
      <c r="A53" s="46" t="s">
        <v>43</v>
      </c>
      <c r="B53" s="46"/>
      <c r="C53" s="7">
        <v>9565.73</v>
      </c>
      <c r="D53" s="1"/>
    </row>
    <row r="54" spans="1:4" ht="15.75" x14ac:dyDescent="0.25">
      <c r="A54" s="46" t="s">
        <v>46</v>
      </c>
      <c r="B54" s="46"/>
      <c r="C54" s="7">
        <f>10091.44-2821.17</f>
        <v>7270.27</v>
      </c>
      <c r="D54" s="1"/>
    </row>
    <row r="55" spans="1:4" ht="15.75" x14ac:dyDescent="0.25">
      <c r="A55" s="85" t="s">
        <v>58</v>
      </c>
      <c r="B55" s="85"/>
      <c r="C55" s="7">
        <v>8178.02</v>
      </c>
      <c r="D55" s="1"/>
    </row>
    <row r="56" spans="1:4" ht="15.75" x14ac:dyDescent="0.25">
      <c r="A56" s="85" t="s">
        <v>60</v>
      </c>
      <c r="B56" s="85"/>
      <c r="C56" s="7">
        <v>4126.83</v>
      </c>
      <c r="D56" s="1"/>
    </row>
    <row r="57" spans="1:4" ht="15.75" x14ac:dyDescent="0.25">
      <c r="A57" s="52" t="s">
        <v>11</v>
      </c>
      <c r="B57" s="52"/>
      <c r="C57" s="5">
        <f>SUM(C41:C56)</f>
        <v>114462.41</v>
      </c>
      <c r="D57" s="1"/>
    </row>
    <row r="58" spans="1:4" x14ac:dyDescent="0.25">
      <c r="D58" s="1"/>
    </row>
    <row r="59" spans="1:4" ht="15.75" thickBot="1" x14ac:dyDescent="0.3">
      <c r="D59" s="1"/>
    </row>
    <row r="60" spans="1:4" ht="15.75" x14ac:dyDescent="0.25">
      <c r="A60" s="49" t="s">
        <v>19</v>
      </c>
      <c r="B60" s="50"/>
      <c r="C60" s="51"/>
      <c r="D60" s="1"/>
    </row>
    <row r="61" spans="1:4" ht="15.75" x14ac:dyDescent="0.25">
      <c r="A61" s="46"/>
      <c r="B61" s="46"/>
      <c r="C61" s="6"/>
    </row>
    <row r="62" spans="1:4" ht="15.75" x14ac:dyDescent="0.25">
      <c r="A62" s="52" t="s">
        <v>11</v>
      </c>
      <c r="B62" s="52"/>
      <c r="C62" s="5">
        <f>SUM(C61:C61)</f>
        <v>0</v>
      </c>
    </row>
  </sheetData>
  <sortState xmlns:xlrd2="http://schemas.microsoft.com/office/spreadsheetml/2017/richdata2" ref="A4:E24">
    <sortCondition ref="A4:A24"/>
  </sortState>
  <mergeCells count="2">
    <mergeCell ref="A55:B55"/>
    <mergeCell ref="A56:B56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2020-05-18T15:12:32Z</dcterms:modified>
</cp:coreProperties>
</file>