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9925\Pictures\GUAIMBE\2019 Planilha Prestacao de Contas Mensal  - Prefeitura Municipal de Guaimbe\"/>
    </mc:Choice>
  </mc:AlternateContent>
  <xr:revisionPtr revIDLastSave="0" documentId="13_ncr:1_{E13E23B5-75CA-4A20-A609-92E3B8217D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eiro-19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9" l="1"/>
  <c r="D35" i="9"/>
  <c r="C74" i="9" l="1"/>
  <c r="C71" i="9"/>
  <c r="C69" i="9"/>
  <c r="C68" i="9"/>
  <c r="C55" i="9"/>
  <c r="C76" i="9" l="1"/>
  <c r="C4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117425</author>
  </authors>
  <commentList>
    <comment ref="D4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 provisao mensal</t>
        </r>
      </text>
    </comment>
    <comment ref="D5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valores de provisao acumulados já descontando valores de rescisao</t>
        </r>
      </text>
    </comment>
  </commentList>
</comments>
</file>

<file path=xl/sharedStrings.xml><?xml version="1.0" encoding="utf-8"?>
<sst xmlns="http://schemas.openxmlformats.org/spreadsheetml/2006/main" count="92" uniqueCount="70">
  <si>
    <t>Data</t>
  </si>
  <si>
    <t>Documento</t>
  </si>
  <si>
    <t>Histórico</t>
  </si>
  <si>
    <t>Prestação de Contas - Prefeitura de Guaimbe</t>
  </si>
  <si>
    <t>RELÁTORIO DAS PROVISÕES FUNCIONÁRIOS CLT</t>
  </si>
  <si>
    <t>Provisão 13º Salário</t>
  </si>
  <si>
    <t>Provisão PIS - 13º Salário</t>
  </si>
  <si>
    <t>Provisão Férias</t>
  </si>
  <si>
    <t>Provisão Rescisão Contrato Trabalho</t>
  </si>
  <si>
    <t>TOTAL</t>
  </si>
  <si>
    <t>SALDO A DEVOLVER</t>
  </si>
  <si>
    <t>Provisões 07/2017</t>
  </si>
  <si>
    <t>Provisões 08/2017</t>
  </si>
  <si>
    <t xml:space="preserve">RELATÓRIO DE TARIFAS </t>
  </si>
  <si>
    <t>TOTAL RECEITAS</t>
  </si>
  <si>
    <t>TOTAL DESPESAS</t>
  </si>
  <si>
    <t>Despesa</t>
  </si>
  <si>
    <t>Receita</t>
  </si>
  <si>
    <t>Provisão Inss Patronal - 13º Sal/Férias</t>
  </si>
  <si>
    <t>Provisões 09/2017</t>
  </si>
  <si>
    <t>Provisões 10/2017</t>
  </si>
  <si>
    <t>Provisões 11/2017</t>
  </si>
  <si>
    <t>Provisões 12/2017</t>
  </si>
  <si>
    <t xml:space="preserve">Provisão FGTS - 13º Salário </t>
  </si>
  <si>
    <t>Provisão PIS - Férias</t>
  </si>
  <si>
    <t>Provisão FGTS -  férias</t>
  </si>
  <si>
    <t>Provisões 01/2018</t>
  </si>
  <si>
    <t>Provisões 02/2018</t>
  </si>
  <si>
    <t>Provisões 03/2018</t>
  </si>
  <si>
    <t>Provisões 04/2018</t>
  </si>
  <si>
    <t>Provisões 05/2018</t>
  </si>
  <si>
    <t>Provisões 06/2018</t>
  </si>
  <si>
    <t>Provisões 07/2018</t>
  </si>
  <si>
    <t>Provisões 08/2018</t>
  </si>
  <si>
    <t>Provisões 09/2018</t>
  </si>
  <si>
    <t>Provisões 10/2018</t>
  </si>
  <si>
    <t>Plantões Médicos</t>
  </si>
  <si>
    <t>Pgto cartão Alelo</t>
  </si>
  <si>
    <t>NF 382 Clinica Ginecologia &amp; Vida Ltda - Cheq 300081</t>
  </si>
  <si>
    <t>NF 257 Ortoclinica Ortopedia Ltda Chq 300076</t>
  </si>
  <si>
    <t>Recebimento Prefeitura Guaimbe</t>
  </si>
  <si>
    <t>Cred Ted</t>
  </si>
  <si>
    <t>IRRF PJ</t>
  </si>
  <si>
    <t>Imposto</t>
  </si>
  <si>
    <t>PIS/COFINS/CSLL</t>
  </si>
  <si>
    <t>INSS</t>
  </si>
  <si>
    <t>Despesas folha de pagamento</t>
  </si>
  <si>
    <t>dezembro - 2018</t>
  </si>
  <si>
    <t>IRRF PF</t>
  </si>
  <si>
    <t>Boleto</t>
  </si>
  <si>
    <t>NF 26 Fernanda Menegucci Chq 300089</t>
  </si>
  <si>
    <t>NF 13 Life Serviços Médicos Chq 300090</t>
  </si>
  <si>
    <t>NF 5 MGS Serviços Médicos Chq 300091</t>
  </si>
  <si>
    <t>NF 391 Clinica Ginecologia &amp; Vida Ltda envio TEV</t>
  </si>
  <si>
    <t>NF 260 Ortoclinica Ortopedia Ltda Chq 300087</t>
  </si>
  <si>
    <t>Luciana Bastos Serrano Yoshida Chq 300092</t>
  </si>
  <si>
    <t>NF 44 Gabriel Tiveron Chq 300086</t>
  </si>
  <si>
    <t>Sindicato - Mensalidade</t>
  </si>
  <si>
    <t>NF 72 AH Medicina Ltda  Chq 300088</t>
  </si>
  <si>
    <t>Pagto - FGTS  rescisório Flavia Cena da Silva</t>
  </si>
  <si>
    <t>Pagto - Contribuição Social FGTS 10% Flavia Cena da Silva</t>
  </si>
  <si>
    <t>Reembolsos de Tarifas bancárias - jan/2019</t>
  </si>
  <si>
    <t>Recisão Flavia Cena da Silva Cheq 300095</t>
  </si>
  <si>
    <t>Pagamento rateio ref. Mês Dezembro /2018</t>
  </si>
  <si>
    <t>rateio</t>
  </si>
  <si>
    <t>Provisões 11/2018</t>
  </si>
  <si>
    <t>Provisões 12/2018</t>
  </si>
  <si>
    <t>ISS PJ</t>
  </si>
  <si>
    <t>Tarifas bancárias - jan/2019</t>
  </si>
  <si>
    <t>Tarifa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</si>
</sst>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[$R$-416]\ #,##0.00;[Red]\-[$R$-416]\ #,##0.00"/>
    <numFmt numFmtId="166" formatCode="dd/mm"/>
    <numFmt numFmtId="167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4" fontId="0" fillId="0" borderId="0" xfId="0" applyNumberFormat="1"/>
    <xf numFmtId="43" fontId="0" fillId="0" borderId="0" xfId="2" applyFont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3" fillId="0" borderId="0" xfId="0" applyNumberFormat="1" applyFont="1"/>
    <xf numFmtId="4" fontId="5" fillId="0" borderId="0" xfId="0" applyNumberFormat="1" applyFont="1" applyAlignment="1">
      <alignment horizontal="right"/>
    </xf>
    <xf numFmtId="44" fontId="6" fillId="0" borderId="1" xfId="1" applyFont="1" applyFill="1" applyBorder="1" applyAlignment="1"/>
    <xf numFmtId="4" fontId="7" fillId="0" borderId="0" xfId="0" applyNumberFormat="1" applyFont="1" applyAlignment="1">
      <alignment horizontal="right"/>
    </xf>
    <xf numFmtId="44" fontId="6" fillId="0" borderId="1" xfId="1" applyFont="1" applyBorder="1" applyAlignment="1"/>
    <xf numFmtId="44" fontId="6" fillId="2" borderId="1" xfId="1" applyFont="1" applyFill="1" applyBorder="1" applyAlignment="1"/>
    <xf numFmtId="165" fontId="2" fillId="4" borderId="1" xfId="0" applyNumberFormat="1" applyFont="1" applyFill="1" applyBorder="1"/>
    <xf numFmtId="0" fontId="6" fillId="0" borderId="1" xfId="0" applyFont="1" applyBorder="1"/>
    <xf numFmtId="0" fontId="6" fillId="0" borderId="3" xfId="0" applyFont="1" applyBorder="1"/>
    <xf numFmtId="44" fontId="3" fillId="0" borderId="3" xfId="1" applyFont="1" applyFill="1" applyBorder="1"/>
    <xf numFmtId="44" fontId="3" fillId="0" borderId="1" xfId="1" applyFont="1" applyFill="1" applyBorder="1"/>
    <xf numFmtId="166" fontId="6" fillId="0" borderId="3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44" fontId="6" fillId="0" borderId="1" xfId="1" applyFont="1" applyFill="1" applyBorder="1"/>
    <xf numFmtId="164" fontId="6" fillId="0" borderId="1" xfId="0" quotePrefix="1" applyNumberFormat="1" applyFont="1" applyBorder="1" applyAlignment="1">
      <alignment horizontal="left"/>
    </xf>
    <xf numFmtId="4" fontId="0" fillId="0" borderId="0" xfId="0" applyNumberFormat="1" applyFill="1"/>
    <xf numFmtId="0" fontId="4" fillId="0" borderId="0" xfId="0" applyFont="1" applyFill="1" applyBorder="1"/>
    <xf numFmtId="43" fontId="0" fillId="0" borderId="0" xfId="0" applyNumberFormat="1"/>
    <xf numFmtId="0" fontId="0" fillId="0" borderId="0" xfId="0" applyFill="1"/>
    <xf numFmtId="0" fontId="6" fillId="5" borderId="3" xfId="0" applyFont="1" applyFill="1" applyBorder="1"/>
    <xf numFmtId="0" fontId="6" fillId="5" borderId="1" xfId="0" applyFont="1" applyFill="1" applyBorder="1"/>
    <xf numFmtId="166" fontId="6" fillId="5" borderId="3" xfId="0" applyNumberFormat="1" applyFont="1" applyFill="1" applyBorder="1" applyAlignment="1">
      <alignment horizontal="left"/>
    </xf>
    <xf numFmtId="166" fontId="6" fillId="5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166" fontId="6" fillId="0" borderId="3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5" borderId="10" xfId="0" applyFont="1" applyFill="1" applyBorder="1"/>
    <xf numFmtId="0" fontId="6" fillId="0" borderId="1" xfId="0" applyFont="1" applyFill="1" applyBorder="1" applyAlignment="1">
      <alignment horizontal="left"/>
    </xf>
    <xf numFmtId="0" fontId="6" fillId="5" borderId="18" xfId="0" applyFont="1" applyFill="1" applyBorder="1"/>
    <xf numFmtId="0" fontId="0" fillId="0" borderId="0" xfId="0" applyBorder="1"/>
    <xf numFmtId="0" fontId="4" fillId="0" borderId="0" xfId="0" applyFont="1" applyBorder="1"/>
    <xf numFmtId="44" fontId="4" fillId="0" borderId="0" xfId="1" applyFont="1" applyBorder="1"/>
    <xf numFmtId="49" fontId="6" fillId="0" borderId="1" xfId="0" applyNumberFormat="1" applyFont="1" applyBorder="1"/>
    <xf numFmtId="167" fontId="2" fillId="0" borderId="3" xfId="0" applyNumberFormat="1" applyFont="1" applyFill="1" applyBorder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167" fontId="6" fillId="0" borderId="1" xfId="1" applyNumberFormat="1" applyFont="1" applyFill="1" applyBorder="1" applyAlignment="1">
      <alignment horizontal="right"/>
    </xf>
    <xf numFmtId="167" fontId="6" fillId="0" borderId="3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166" fontId="6" fillId="0" borderId="21" xfId="0" applyNumberFormat="1" applyFont="1" applyBorder="1" applyAlignment="1">
      <alignment horizontal="center"/>
    </xf>
    <xf numFmtId="0" fontId="6" fillId="5" borderId="21" xfId="0" applyFont="1" applyFill="1" applyBorder="1"/>
    <xf numFmtId="0" fontId="6" fillId="5" borderId="21" xfId="0" applyFont="1" applyFill="1" applyBorder="1" applyAlignment="1">
      <alignment horizontal="left"/>
    </xf>
    <xf numFmtId="44" fontId="3" fillId="0" borderId="21" xfId="1" applyFont="1" applyFill="1" applyBorder="1"/>
    <xf numFmtId="167" fontId="2" fillId="0" borderId="21" xfId="0" applyNumberFormat="1" applyFont="1" applyFill="1" applyBorder="1" applyAlignment="1">
      <alignment horizontal="right"/>
    </xf>
    <xf numFmtId="166" fontId="6" fillId="2" borderId="9" xfId="0" applyNumberFormat="1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14" xfId="0" applyFont="1" applyFill="1" applyBorder="1" applyAlignment="1">
      <alignment horizontal="left"/>
    </xf>
    <xf numFmtId="44" fontId="3" fillId="2" borderId="14" xfId="1" applyFont="1" applyFill="1" applyBorder="1"/>
    <xf numFmtId="4" fontId="2" fillId="2" borderId="10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0" xfId="0" applyFont="1"/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4" fontId="2" fillId="0" borderId="19" xfId="0" applyNumberFormat="1" applyFont="1" applyFill="1" applyBorder="1" applyAlignment="1">
      <alignment horizontal="left"/>
    </xf>
    <xf numFmtId="14" fontId="2" fillId="0" borderId="20" xfId="0" applyNumberFormat="1" applyFont="1" applyFill="1" applyBorder="1" applyAlignment="1">
      <alignment horizontal="left"/>
    </xf>
    <xf numFmtId="14" fontId="2" fillId="0" borderId="18" xfId="0" applyNumberFormat="1" applyFont="1" applyFill="1" applyBorder="1" applyAlignment="1">
      <alignment horizontal="left"/>
    </xf>
    <xf numFmtId="44" fontId="4" fillId="0" borderId="19" xfId="1" applyFont="1" applyFill="1" applyBorder="1" applyAlignment="1">
      <alignment horizontal="center"/>
    </xf>
    <xf numFmtId="44" fontId="4" fillId="0" borderId="18" xfId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left"/>
    </xf>
    <xf numFmtId="14" fontId="2" fillId="0" borderId="14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44" fontId="4" fillId="0" borderId="9" xfId="1" applyFont="1" applyFill="1" applyBorder="1" applyAlignment="1">
      <alignment horizontal="center"/>
    </xf>
    <xf numFmtId="44" fontId="4" fillId="0" borderId="10" xfId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3"/>
  <sheetViews>
    <sheetView tabSelected="1" workbookViewId="0">
      <selection activeCell="C48" sqref="C48"/>
    </sheetView>
  </sheetViews>
  <sheetFormatPr defaultRowHeight="15" x14ac:dyDescent="0.25"/>
  <cols>
    <col min="1" max="1" width="8.7109375" customWidth="1"/>
    <col min="2" max="2" width="63.42578125" bestFit="1" customWidth="1"/>
    <col min="3" max="3" width="28" bestFit="1" customWidth="1"/>
    <col min="4" max="5" width="16.42578125" bestFit="1" customWidth="1"/>
    <col min="6" max="7" width="10.5703125" bestFit="1" customWidth="1"/>
  </cols>
  <sheetData>
    <row r="1" spans="1:5" ht="15.75" x14ac:dyDescent="0.25">
      <c r="A1" s="3"/>
      <c r="B1" s="67" t="s">
        <v>3</v>
      </c>
      <c r="C1" s="67"/>
      <c r="D1" s="67"/>
      <c r="E1" s="67"/>
    </row>
    <row r="2" spans="1:5" ht="16.5" thickBot="1" x14ac:dyDescent="0.3">
      <c r="A2" s="3"/>
      <c r="B2" s="68">
        <v>43466</v>
      </c>
      <c r="C2" s="68"/>
      <c r="D2" s="68"/>
      <c r="E2" s="68"/>
    </row>
    <row r="3" spans="1:5" ht="16.5" thickBot="1" x14ac:dyDescent="0.3">
      <c r="A3" s="4" t="s">
        <v>0</v>
      </c>
      <c r="B3" s="5" t="s">
        <v>1</v>
      </c>
      <c r="C3" s="6" t="s">
        <v>2</v>
      </c>
      <c r="D3" s="7" t="s">
        <v>16</v>
      </c>
      <c r="E3" s="7" t="s">
        <v>17</v>
      </c>
    </row>
    <row r="4" spans="1:5" ht="15.75" x14ac:dyDescent="0.25">
      <c r="A4" s="21">
        <v>43467</v>
      </c>
      <c r="B4" s="18" t="s">
        <v>38</v>
      </c>
      <c r="C4" s="17" t="s">
        <v>36</v>
      </c>
      <c r="D4" s="19">
        <v>1058.4000000000001</v>
      </c>
      <c r="E4" s="43"/>
    </row>
    <row r="5" spans="1:5" ht="15.75" x14ac:dyDescent="0.25">
      <c r="A5" s="22">
        <v>43467</v>
      </c>
      <c r="B5" s="18" t="s">
        <v>37</v>
      </c>
      <c r="C5" s="24" t="s">
        <v>49</v>
      </c>
      <c r="D5" s="20">
        <v>3750</v>
      </c>
      <c r="E5" s="44"/>
    </row>
    <row r="6" spans="1:5" ht="16.5" customHeight="1" x14ac:dyDescent="0.25">
      <c r="A6" s="22">
        <v>43469</v>
      </c>
      <c r="B6" s="17" t="s">
        <v>39</v>
      </c>
      <c r="C6" s="17" t="s">
        <v>36</v>
      </c>
      <c r="D6" s="20">
        <v>4992.82</v>
      </c>
      <c r="E6" s="45"/>
    </row>
    <row r="7" spans="1:5" ht="16.5" customHeight="1" x14ac:dyDescent="0.25">
      <c r="A7" s="21">
        <v>43472</v>
      </c>
      <c r="B7" s="17" t="s">
        <v>68</v>
      </c>
      <c r="C7" s="17" t="s">
        <v>69</v>
      </c>
      <c r="D7" s="20">
        <v>99</v>
      </c>
      <c r="E7" s="45"/>
    </row>
    <row r="8" spans="1:5" ht="16.5" customHeight="1" x14ac:dyDescent="0.25">
      <c r="A8" s="21">
        <v>43472</v>
      </c>
      <c r="B8" s="17" t="s">
        <v>46</v>
      </c>
      <c r="C8" s="42" t="s">
        <v>47</v>
      </c>
      <c r="D8" s="20">
        <v>26018.25</v>
      </c>
      <c r="E8" s="45"/>
    </row>
    <row r="9" spans="1:5" ht="15.75" x14ac:dyDescent="0.25">
      <c r="A9" s="22">
        <v>43475</v>
      </c>
      <c r="B9" s="17" t="s">
        <v>67</v>
      </c>
      <c r="C9" s="17" t="s">
        <v>43</v>
      </c>
      <c r="D9" s="20">
        <v>182.54</v>
      </c>
      <c r="E9" s="45"/>
    </row>
    <row r="10" spans="1:5" ht="15.75" x14ac:dyDescent="0.25">
      <c r="A10" s="21">
        <v>43476</v>
      </c>
      <c r="B10" s="18" t="s">
        <v>40</v>
      </c>
      <c r="C10" s="18" t="s">
        <v>41</v>
      </c>
      <c r="D10" s="19"/>
      <c r="E10" s="46">
        <v>90925.97</v>
      </c>
    </row>
    <row r="11" spans="1:5" ht="15.75" x14ac:dyDescent="0.25">
      <c r="A11" s="21">
        <v>43479</v>
      </c>
      <c r="B11" s="32" t="s">
        <v>50</v>
      </c>
      <c r="C11" s="17" t="s">
        <v>36</v>
      </c>
      <c r="D11" s="19">
        <v>11160</v>
      </c>
      <c r="E11" s="43"/>
    </row>
    <row r="12" spans="1:5" ht="15.75" x14ac:dyDescent="0.25">
      <c r="A12" s="21">
        <v>43479</v>
      </c>
      <c r="B12" s="31" t="s">
        <v>51</v>
      </c>
      <c r="C12" s="17" t="s">
        <v>36</v>
      </c>
      <c r="D12" s="19">
        <v>5026.8900000000003</v>
      </c>
      <c r="E12" s="43"/>
    </row>
    <row r="13" spans="1:5" ht="15.75" x14ac:dyDescent="0.25">
      <c r="A13" s="21">
        <v>43479</v>
      </c>
      <c r="B13" s="31" t="s">
        <v>52</v>
      </c>
      <c r="C13" s="17" t="s">
        <v>36</v>
      </c>
      <c r="D13" s="19">
        <v>1322.87</v>
      </c>
      <c r="E13" s="43"/>
    </row>
    <row r="14" spans="1:5" ht="15.75" x14ac:dyDescent="0.25">
      <c r="A14" s="21">
        <v>43480</v>
      </c>
      <c r="B14" s="18" t="s">
        <v>53</v>
      </c>
      <c r="C14" s="17" t="s">
        <v>36</v>
      </c>
      <c r="D14" s="19">
        <v>1058.4000000000001</v>
      </c>
      <c r="E14" s="43"/>
    </row>
    <row r="15" spans="1:5" ht="15.75" x14ac:dyDescent="0.25">
      <c r="A15" s="21">
        <v>43481</v>
      </c>
      <c r="B15" s="17" t="s">
        <v>54</v>
      </c>
      <c r="C15" s="17" t="s">
        <v>36</v>
      </c>
      <c r="D15" s="19">
        <v>2449.48</v>
      </c>
      <c r="E15" s="43"/>
    </row>
    <row r="16" spans="1:5" ht="15.75" x14ac:dyDescent="0.25">
      <c r="A16" s="21">
        <v>43481</v>
      </c>
      <c r="B16" s="31" t="s">
        <v>55</v>
      </c>
      <c r="C16" s="17" t="s">
        <v>36</v>
      </c>
      <c r="D16" s="19">
        <v>1567.09</v>
      </c>
      <c r="E16" s="43"/>
    </row>
    <row r="17" spans="1:5" ht="15.75" x14ac:dyDescent="0.25">
      <c r="A17" s="21">
        <v>43483</v>
      </c>
      <c r="B17" s="34" t="s">
        <v>56</v>
      </c>
      <c r="C17" s="33" t="s">
        <v>36</v>
      </c>
      <c r="D17" s="19">
        <v>6081.48</v>
      </c>
      <c r="E17" s="43"/>
    </row>
    <row r="18" spans="1:5" ht="15.75" x14ac:dyDescent="0.25">
      <c r="A18" s="21">
        <v>43483</v>
      </c>
      <c r="B18" s="33" t="s">
        <v>44</v>
      </c>
      <c r="C18" s="33" t="s">
        <v>43</v>
      </c>
      <c r="D18" s="19">
        <v>183.68</v>
      </c>
      <c r="E18" s="43"/>
    </row>
    <row r="19" spans="1:5" ht="15.75" x14ac:dyDescent="0.25">
      <c r="A19" s="21">
        <v>43483</v>
      </c>
      <c r="B19" s="17" t="s">
        <v>48</v>
      </c>
      <c r="C19" s="33" t="s">
        <v>43</v>
      </c>
      <c r="D19" s="19">
        <v>249.49</v>
      </c>
      <c r="E19" s="43"/>
    </row>
    <row r="20" spans="1:5" ht="15.75" x14ac:dyDescent="0.25">
      <c r="A20" s="21">
        <v>43483</v>
      </c>
      <c r="B20" s="17" t="s">
        <v>48</v>
      </c>
      <c r="C20" s="33" t="s">
        <v>43</v>
      </c>
      <c r="D20" s="19">
        <v>324.68</v>
      </c>
      <c r="E20" s="43"/>
    </row>
    <row r="21" spans="1:5" ht="15.75" x14ac:dyDescent="0.25">
      <c r="A21" s="21">
        <v>43483</v>
      </c>
      <c r="B21" s="17" t="s">
        <v>48</v>
      </c>
      <c r="C21" s="33" t="s">
        <v>43</v>
      </c>
      <c r="D21" s="19">
        <v>18.11</v>
      </c>
      <c r="E21" s="43"/>
    </row>
    <row r="22" spans="1:5" ht="15.75" x14ac:dyDescent="0.25">
      <c r="A22" s="21">
        <v>43483</v>
      </c>
      <c r="B22" s="17" t="s">
        <v>48</v>
      </c>
      <c r="C22" s="33" t="s">
        <v>43</v>
      </c>
      <c r="D22" s="19">
        <v>284.12</v>
      </c>
      <c r="E22" s="43"/>
    </row>
    <row r="23" spans="1:5" ht="15.75" x14ac:dyDescent="0.25">
      <c r="A23" s="21">
        <v>43483</v>
      </c>
      <c r="B23" s="17" t="s">
        <v>42</v>
      </c>
      <c r="C23" s="33" t="s">
        <v>43</v>
      </c>
      <c r="D23" s="19">
        <v>139.05000000000001</v>
      </c>
      <c r="E23" s="43"/>
    </row>
    <row r="24" spans="1:5" ht="15.75" x14ac:dyDescent="0.25">
      <c r="A24" s="21">
        <v>43483</v>
      </c>
      <c r="B24" s="17" t="s">
        <v>45</v>
      </c>
      <c r="C24" s="33" t="s">
        <v>43</v>
      </c>
      <c r="D24" s="19">
        <v>2914.6</v>
      </c>
      <c r="E24" s="43"/>
    </row>
    <row r="25" spans="1:5" ht="15.75" x14ac:dyDescent="0.25">
      <c r="A25" s="21">
        <v>43486</v>
      </c>
      <c r="B25" s="29" t="s">
        <v>57</v>
      </c>
      <c r="C25" s="35" t="s">
        <v>49</v>
      </c>
      <c r="D25" s="19">
        <v>303.60000000000002</v>
      </c>
      <c r="E25" s="43"/>
    </row>
    <row r="26" spans="1:5" ht="15.75" x14ac:dyDescent="0.25">
      <c r="A26" s="21">
        <v>43487</v>
      </c>
      <c r="B26" s="29" t="s">
        <v>58</v>
      </c>
      <c r="C26" s="35" t="s">
        <v>36</v>
      </c>
      <c r="D26" s="19">
        <v>2250</v>
      </c>
      <c r="E26" s="43"/>
    </row>
    <row r="27" spans="1:5" ht="15.75" x14ac:dyDescent="0.25">
      <c r="A27" s="21">
        <v>43488</v>
      </c>
      <c r="B27" s="38" t="s">
        <v>59</v>
      </c>
      <c r="C27" s="35"/>
      <c r="D27" s="19">
        <v>914.4</v>
      </c>
      <c r="E27" s="43"/>
    </row>
    <row r="28" spans="1:5" ht="15.75" x14ac:dyDescent="0.25">
      <c r="A28" s="21">
        <v>43488</v>
      </c>
      <c r="B28" s="38" t="s">
        <v>60</v>
      </c>
      <c r="C28" s="35"/>
      <c r="D28" s="20">
        <v>181.08</v>
      </c>
      <c r="E28" s="47"/>
    </row>
    <row r="29" spans="1:5" ht="15.75" x14ac:dyDescent="0.25">
      <c r="A29" s="22">
        <v>43490</v>
      </c>
      <c r="B29" s="36" t="s">
        <v>61</v>
      </c>
      <c r="C29" s="35"/>
      <c r="D29" s="20"/>
      <c r="E29" s="44">
        <v>99</v>
      </c>
    </row>
    <row r="30" spans="1:5" ht="15.75" x14ac:dyDescent="0.25">
      <c r="A30" s="22">
        <v>43494</v>
      </c>
      <c r="B30" s="30" t="s">
        <v>62</v>
      </c>
      <c r="C30" s="35"/>
      <c r="D30" s="20">
        <v>4624.5600000000004</v>
      </c>
      <c r="E30" s="47"/>
    </row>
    <row r="31" spans="1:5" ht="15.75" x14ac:dyDescent="0.25">
      <c r="A31" s="22">
        <v>43495</v>
      </c>
      <c r="B31" s="30" t="s">
        <v>63</v>
      </c>
      <c r="C31" s="37" t="s">
        <v>64</v>
      </c>
      <c r="D31" s="20">
        <v>12461.88</v>
      </c>
      <c r="E31" s="47"/>
    </row>
    <row r="32" spans="1:5" ht="15.75" x14ac:dyDescent="0.25">
      <c r="A32" s="22"/>
      <c r="B32" s="30"/>
      <c r="C32" s="37"/>
      <c r="D32" s="20"/>
      <c r="E32" s="47"/>
    </row>
    <row r="33" spans="1:7" ht="15.75" x14ac:dyDescent="0.25">
      <c r="A33" s="48"/>
      <c r="B33" s="49"/>
      <c r="C33" s="50"/>
      <c r="D33" s="51"/>
      <c r="E33" s="52"/>
    </row>
    <row r="34" spans="1:7" s="28" customFormat="1" ht="15.75" x14ac:dyDescent="0.25">
      <c r="A34" s="53"/>
      <c r="B34" s="54"/>
      <c r="C34" s="55"/>
      <c r="D34" s="56"/>
      <c r="E34" s="57"/>
    </row>
    <row r="35" spans="1:7" ht="15.75" x14ac:dyDescent="0.25">
      <c r="A35" s="69" t="s">
        <v>14</v>
      </c>
      <c r="B35" s="70"/>
      <c r="C35" s="71"/>
      <c r="D35" s="72">
        <f>SUM(E4:E33)</f>
        <v>91024.97</v>
      </c>
      <c r="E35" s="73"/>
    </row>
    <row r="36" spans="1:7" ht="15.75" x14ac:dyDescent="0.25">
      <c r="A36" s="74" t="s">
        <v>15</v>
      </c>
      <c r="B36" s="75"/>
      <c r="C36" s="76"/>
      <c r="D36" s="77">
        <f>SUM(D4:D33)</f>
        <v>89616.47</v>
      </c>
      <c r="E36" s="78"/>
    </row>
    <row r="37" spans="1:7" ht="15.75" x14ac:dyDescent="0.25">
      <c r="A37" s="8"/>
      <c r="B37" s="9"/>
      <c r="C37" s="9"/>
      <c r="D37" s="10"/>
      <c r="E37" s="11"/>
    </row>
    <row r="38" spans="1:7" ht="16.5" thickBot="1" x14ac:dyDescent="0.3">
      <c r="A38" s="79" t="s">
        <v>13</v>
      </c>
      <c r="B38" s="80"/>
      <c r="C38" s="81"/>
      <c r="D38" s="10"/>
      <c r="E38" s="11"/>
    </row>
    <row r="39" spans="1:7" ht="15.75" x14ac:dyDescent="0.25">
      <c r="A39" s="82"/>
      <c r="B39" s="82"/>
      <c r="C39" s="15"/>
      <c r="D39" s="10"/>
      <c r="E39" s="11"/>
    </row>
    <row r="40" spans="1:7" ht="15.75" x14ac:dyDescent="0.25">
      <c r="A40" s="83"/>
      <c r="B40" s="84"/>
      <c r="C40" s="14"/>
      <c r="D40" s="10"/>
      <c r="E40" s="11"/>
    </row>
    <row r="41" spans="1:7" ht="15.75" x14ac:dyDescent="0.25">
      <c r="A41" s="83"/>
      <c r="B41" s="84"/>
      <c r="C41" s="14"/>
      <c r="D41" s="10"/>
      <c r="E41" s="11"/>
    </row>
    <row r="42" spans="1:7" ht="15.75" x14ac:dyDescent="0.25">
      <c r="A42" s="83"/>
      <c r="B42" s="84"/>
      <c r="C42" s="12"/>
      <c r="D42" s="10"/>
      <c r="E42" s="11"/>
    </row>
    <row r="43" spans="1:7" ht="15.75" x14ac:dyDescent="0.25">
      <c r="A43" s="85" t="s">
        <v>10</v>
      </c>
      <c r="B43" s="86"/>
      <c r="C43" s="16">
        <f>SUM(C40:C42)</f>
        <v>0</v>
      </c>
      <c r="D43" s="10"/>
      <c r="E43" s="11"/>
    </row>
    <row r="44" spans="1:7" ht="16.5" thickBot="1" x14ac:dyDescent="0.3">
      <c r="A44" s="8"/>
      <c r="B44" s="9"/>
      <c r="C44" s="9"/>
      <c r="D44" s="10"/>
      <c r="E44" s="11"/>
    </row>
    <row r="45" spans="1:7" ht="15.75" x14ac:dyDescent="0.25">
      <c r="A45" s="64" t="s">
        <v>4</v>
      </c>
      <c r="B45" s="65"/>
      <c r="C45" s="66"/>
      <c r="D45" s="13"/>
      <c r="E45" s="10"/>
      <c r="F45" s="2"/>
    </row>
    <row r="46" spans="1:7" ht="15.75" x14ac:dyDescent="0.25">
      <c r="A46" s="58" t="s">
        <v>5</v>
      </c>
      <c r="B46" s="60"/>
      <c r="C46" s="23">
        <v>2649.01</v>
      </c>
      <c r="D46" s="13"/>
      <c r="E46" s="63"/>
      <c r="F46" s="2"/>
      <c r="G46" s="27"/>
    </row>
    <row r="47" spans="1:7" ht="15.75" x14ac:dyDescent="0.25">
      <c r="A47" s="58" t="s">
        <v>23</v>
      </c>
      <c r="B47" s="60"/>
      <c r="C47" s="23">
        <v>211.93</v>
      </c>
      <c r="D47" s="13"/>
      <c r="E47" s="63"/>
      <c r="F47" s="2"/>
      <c r="G47" s="27"/>
    </row>
    <row r="48" spans="1:7" ht="15.75" x14ac:dyDescent="0.25">
      <c r="A48" s="62" t="s">
        <v>6</v>
      </c>
      <c r="B48" s="59"/>
      <c r="C48" s="23">
        <v>26.49</v>
      </c>
      <c r="D48" s="13"/>
      <c r="E48" s="63"/>
      <c r="F48" s="2"/>
      <c r="G48" s="27"/>
    </row>
    <row r="49" spans="1:7" ht="15.75" x14ac:dyDescent="0.25">
      <c r="A49" s="62" t="s">
        <v>24</v>
      </c>
      <c r="B49" s="59"/>
      <c r="C49" s="23">
        <v>35.33</v>
      </c>
      <c r="D49" s="13"/>
      <c r="E49" s="63"/>
      <c r="F49" s="2"/>
      <c r="G49" s="27"/>
    </row>
    <row r="50" spans="1:7" ht="15.75" x14ac:dyDescent="0.25">
      <c r="A50" s="62" t="s">
        <v>7</v>
      </c>
      <c r="B50" s="59"/>
      <c r="C50" s="23">
        <v>3532.01</v>
      </c>
      <c r="D50" s="10"/>
      <c r="E50" s="63"/>
      <c r="F50" s="2"/>
      <c r="G50" s="27"/>
    </row>
    <row r="51" spans="1:7" ht="15.75" x14ac:dyDescent="0.25">
      <c r="A51" s="58" t="s">
        <v>25</v>
      </c>
      <c r="B51" s="60"/>
      <c r="C51" s="23">
        <v>282.55</v>
      </c>
      <c r="D51" s="10"/>
      <c r="E51" s="63"/>
      <c r="F51" s="2"/>
      <c r="G51" s="27"/>
    </row>
    <row r="52" spans="1:7" ht="15.75" x14ac:dyDescent="0.25">
      <c r="A52" s="62" t="s">
        <v>8</v>
      </c>
      <c r="B52" s="59"/>
      <c r="C52" s="23">
        <v>2172.23</v>
      </c>
      <c r="D52" s="10"/>
      <c r="E52" s="63"/>
      <c r="F52" s="2"/>
      <c r="G52" s="27"/>
    </row>
    <row r="53" spans="1:7" ht="15.75" x14ac:dyDescent="0.25">
      <c r="A53" s="62" t="s">
        <v>18</v>
      </c>
      <c r="B53" s="59"/>
      <c r="C53" s="23">
        <v>1718.33</v>
      </c>
      <c r="D53" s="10"/>
      <c r="E53" s="63"/>
      <c r="F53" s="2"/>
      <c r="G53" s="27"/>
    </row>
    <row r="54" spans="1:7" ht="15.75" x14ac:dyDescent="0.25">
      <c r="A54" s="60"/>
      <c r="B54" s="61"/>
      <c r="C54" s="23"/>
      <c r="D54" s="10"/>
      <c r="E54" s="63"/>
      <c r="F54" s="2"/>
      <c r="G54" s="27"/>
    </row>
    <row r="55" spans="1:7" ht="15.75" x14ac:dyDescent="0.25">
      <c r="A55" s="85" t="s">
        <v>9</v>
      </c>
      <c r="B55" s="86"/>
      <c r="C55" s="16">
        <f>SUM(C46:C53)</f>
        <v>10627.880000000001</v>
      </c>
      <c r="D55" s="1"/>
      <c r="E55" s="63"/>
      <c r="F55" s="2"/>
    </row>
    <row r="56" spans="1:7" ht="16.5" thickBot="1" x14ac:dyDescent="0.3">
      <c r="A56" s="3"/>
      <c r="B56" s="3"/>
      <c r="C56" s="3"/>
      <c r="D56" s="1"/>
      <c r="E56" s="1"/>
    </row>
    <row r="57" spans="1:7" ht="15.75" x14ac:dyDescent="0.25">
      <c r="A57" s="87" t="s">
        <v>4</v>
      </c>
      <c r="B57" s="88"/>
      <c r="C57" s="89"/>
      <c r="D57" s="1"/>
      <c r="E57" s="1"/>
    </row>
    <row r="58" spans="1:7" ht="15.75" x14ac:dyDescent="0.25">
      <c r="A58" s="59" t="s">
        <v>11</v>
      </c>
      <c r="B58" s="59"/>
      <c r="C58" s="23">
        <v>6519.62</v>
      </c>
      <c r="D58" s="25"/>
      <c r="E58" s="1"/>
    </row>
    <row r="59" spans="1:7" ht="15.75" x14ac:dyDescent="0.25">
      <c r="A59" s="59" t="s">
        <v>12</v>
      </c>
      <c r="B59" s="59"/>
      <c r="C59" s="23">
        <v>8651</v>
      </c>
      <c r="D59" s="25"/>
      <c r="E59" s="1"/>
    </row>
    <row r="60" spans="1:7" ht="15.75" x14ac:dyDescent="0.25">
      <c r="A60" s="59" t="s">
        <v>19</v>
      </c>
      <c r="B60" s="59"/>
      <c r="C60" s="23">
        <v>8796.39</v>
      </c>
      <c r="D60" s="25"/>
      <c r="E60" s="1"/>
    </row>
    <row r="61" spans="1:7" ht="15.75" x14ac:dyDescent="0.25">
      <c r="A61" s="59" t="s">
        <v>20</v>
      </c>
      <c r="B61" s="59"/>
      <c r="C61" s="23">
        <v>6235.28</v>
      </c>
      <c r="D61" s="25"/>
      <c r="E61" s="1"/>
    </row>
    <row r="62" spans="1:7" ht="15.75" x14ac:dyDescent="0.25">
      <c r="A62" s="59" t="s">
        <v>21</v>
      </c>
      <c r="B62" s="59"/>
      <c r="C62" s="23">
        <v>8475.27</v>
      </c>
      <c r="D62" s="25"/>
      <c r="E62" s="1"/>
    </row>
    <row r="63" spans="1:7" ht="15.75" x14ac:dyDescent="0.25">
      <c r="A63" s="59" t="s">
        <v>22</v>
      </c>
      <c r="B63" s="59"/>
      <c r="C63" s="23">
        <v>-7372.65</v>
      </c>
      <c r="D63" s="25"/>
      <c r="E63" s="1"/>
    </row>
    <row r="64" spans="1:7" ht="15.75" x14ac:dyDescent="0.25">
      <c r="A64" s="59" t="s">
        <v>26</v>
      </c>
      <c r="B64" s="59"/>
      <c r="C64" s="23">
        <v>8642.64</v>
      </c>
      <c r="D64" s="25"/>
      <c r="E64" s="1"/>
    </row>
    <row r="65" spans="1:5" ht="15.75" x14ac:dyDescent="0.25">
      <c r="A65" s="59" t="s">
        <v>27</v>
      </c>
      <c r="B65" s="59"/>
      <c r="C65" s="23">
        <v>10025.75</v>
      </c>
      <c r="D65" s="25"/>
      <c r="E65" s="1"/>
    </row>
    <row r="66" spans="1:5" ht="15.75" x14ac:dyDescent="0.25">
      <c r="A66" s="59" t="s">
        <v>28</v>
      </c>
      <c r="B66" s="59"/>
      <c r="C66" s="23">
        <v>9188.99</v>
      </c>
      <c r="D66" s="25"/>
      <c r="E66" s="1"/>
    </row>
    <row r="67" spans="1:5" ht="15.75" x14ac:dyDescent="0.25">
      <c r="A67" s="59" t="s">
        <v>29</v>
      </c>
      <c r="B67" s="59"/>
      <c r="C67" s="23">
        <v>9193.75</v>
      </c>
      <c r="D67" s="25"/>
      <c r="E67" s="1"/>
    </row>
    <row r="68" spans="1:5" ht="15.75" x14ac:dyDescent="0.25">
      <c r="A68" s="59" t="s">
        <v>30</v>
      </c>
      <c r="B68" s="59"/>
      <c r="C68" s="23">
        <f>9217.39-483.23</f>
        <v>8734.16</v>
      </c>
      <c r="D68" s="25"/>
      <c r="E68" s="1"/>
    </row>
    <row r="69" spans="1:5" ht="15.75" x14ac:dyDescent="0.25">
      <c r="A69" s="59" t="s">
        <v>31</v>
      </c>
      <c r="B69" s="59"/>
      <c r="C69" s="23">
        <f>9560.26-1328.9</f>
        <v>8231.36</v>
      </c>
      <c r="D69" s="25"/>
      <c r="E69" s="1"/>
    </row>
    <row r="70" spans="1:5" ht="15.75" x14ac:dyDescent="0.25">
      <c r="A70" s="59" t="s">
        <v>32</v>
      </c>
      <c r="B70" s="59"/>
      <c r="C70" s="23">
        <v>9565.73</v>
      </c>
      <c r="D70" s="25"/>
      <c r="E70" s="1"/>
    </row>
    <row r="71" spans="1:5" ht="15.75" x14ac:dyDescent="0.25">
      <c r="A71" s="59" t="s">
        <v>33</v>
      </c>
      <c r="B71" s="59"/>
      <c r="C71" s="23">
        <f>10091.44-2821.17</f>
        <v>7270.27</v>
      </c>
      <c r="D71" s="25"/>
      <c r="E71" s="1"/>
    </row>
    <row r="72" spans="1:5" ht="15.75" x14ac:dyDescent="0.25">
      <c r="A72" s="90" t="s">
        <v>34</v>
      </c>
      <c r="B72" s="90"/>
      <c r="C72" s="23">
        <v>8178.02</v>
      </c>
      <c r="D72" s="25"/>
      <c r="E72" s="1"/>
    </row>
    <row r="73" spans="1:5" ht="15.75" x14ac:dyDescent="0.25">
      <c r="A73" s="90" t="s">
        <v>35</v>
      </c>
      <c r="B73" s="90"/>
      <c r="C73" s="23">
        <v>4126.83</v>
      </c>
      <c r="D73" s="25"/>
      <c r="E73" s="1"/>
    </row>
    <row r="74" spans="1:5" ht="15.75" x14ac:dyDescent="0.25">
      <c r="A74" s="90" t="s">
        <v>65</v>
      </c>
      <c r="B74" s="90"/>
      <c r="C74" s="23">
        <f>10181.73-1138.44-1955.6</f>
        <v>7087.6899999999987</v>
      </c>
      <c r="D74" s="25"/>
      <c r="E74" s="1"/>
    </row>
    <row r="75" spans="1:5" ht="15.75" x14ac:dyDescent="0.25">
      <c r="A75" s="90" t="s">
        <v>66</v>
      </c>
      <c r="B75" s="90"/>
      <c r="C75" s="23">
        <v>-41547.769999999997</v>
      </c>
      <c r="D75" s="25"/>
      <c r="E75" s="1"/>
    </row>
    <row r="76" spans="1:5" ht="15.75" x14ac:dyDescent="0.25">
      <c r="A76" s="85" t="s">
        <v>9</v>
      </c>
      <c r="B76" s="86"/>
      <c r="C76" s="16">
        <f>SUM(C58:C75)</f>
        <v>80002.330000000016</v>
      </c>
      <c r="D76" s="1"/>
      <c r="E76" s="1"/>
    </row>
    <row r="77" spans="1:5" x14ac:dyDescent="0.25">
      <c r="D77" s="1"/>
      <c r="E77" s="1"/>
    </row>
    <row r="78" spans="1:5" x14ac:dyDescent="0.25">
      <c r="D78" s="1"/>
      <c r="E78" s="1"/>
    </row>
    <row r="79" spans="1:5" ht="15.75" x14ac:dyDescent="0.25">
      <c r="A79" s="39"/>
      <c r="B79" s="40"/>
      <c r="C79" s="41"/>
      <c r="D79" s="39"/>
    </row>
    <row r="80" spans="1:5" ht="15.75" x14ac:dyDescent="0.25">
      <c r="A80" s="39"/>
      <c r="B80" s="40"/>
      <c r="C80" s="41"/>
      <c r="D80" s="39"/>
    </row>
    <row r="81" spans="1:4" ht="15.75" x14ac:dyDescent="0.25">
      <c r="A81" s="39"/>
      <c r="B81" s="40"/>
      <c r="C81" s="41"/>
      <c r="D81" s="39"/>
    </row>
    <row r="82" spans="1:4" ht="15.75" x14ac:dyDescent="0.25">
      <c r="A82" s="39"/>
      <c r="B82" s="26"/>
      <c r="C82" s="41"/>
      <c r="D82" s="39"/>
    </row>
    <row r="83" spans="1:4" x14ac:dyDescent="0.25">
      <c r="A83" s="39"/>
      <c r="B83" s="39"/>
      <c r="C83" s="39"/>
      <c r="D83" s="39"/>
    </row>
  </sheetData>
  <mergeCells count="20">
    <mergeCell ref="A55:B55"/>
    <mergeCell ref="A57:C57"/>
    <mergeCell ref="A76:B76"/>
    <mergeCell ref="A72:B72"/>
    <mergeCell ref="A73:B73"/>
    <mergeCell ref="A74:B74"/>
    <mergeCell ref="A75:B75"/>
    <mergeCell ref="A45:C45"/>
    <mergeCell ref="B1:E1"/>
    <mergeCell ref="B2:E2"/>
    <mergeCell ref="A35:C35"/>
    <mergeCell ref="D35:E35"/>
    <mergeCell ref="A36:C36"/>
    <mergeCell ref="D36:E36"/>
    <mergeCell ref="A38:C38"/>
    <mergeCell ref="A39:B39"/>
    <mergeCell ref="A42:B42"/>
    <mergeCell ref="A43:B43"/>
    <mergeCell ref="A41:B41"/>
    <mergeCell ref="A40:B40"/>
  </mergeCells>
  <conditionalFormatting sqref="F46:F54 C46:C54">
    <cfRule type="duplicateValues" dxfId="0" priority="16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Washington Luis Garcia</cp:lastModifiedBy>
  <cp:lastPrinted>2019-01-11T11:36:14Z</cp:lastPrinted>
  <dcterms:created xsi:type="dcterms:W3CDTF">2017-10-02T11:19:13Z</dcterms:created>
  <dcterms:modified xsi:type="dcterms:W3CDTF">2020-05-18T15:13:38Z</dcterms:modified>
</cp:coreProperties>
</file>